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Gol e modificatori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<sst xmlns="http://schemas.openxmlformats.org/spreadsheetml/2006/main" count="153" uniqueCount="30">
  <si>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TOTALE</t>
  </si>
  <si>
    <t>MODIFICATORE  PORTIERE</t>
  </si>
  <si>
    <t>MODIFICATORE  CENTROCAMPO</t>
  </si>
  <si>
    <t>MODIFICATORE  ATTACCO</t>
  </si>
  <si>
    <t>MODIFICATORE  DIFESA (PUNTI ALL'AVVERSARIO)</t>
  </si>
  <si>
    <t>AMMONIZIONI ED ESPULSIONI SCHIERATE</t>
  </si>
  <si>
    <t>Totale modificatori</t>
  </si>
  <si>
    <t>Totale</t>
  </si>
  <si>
    <t>Pucci</t>
  </si>
  <si>
    <t>Pitocco</t>
  </si>
  <si>
    <t>Tato</t>
  </si>
  <si>
    <t>Herman</t>
  </si>
  <si>
    <t>Kappa</t>
  </si>
  <si>
    <t>Ulderico</t>
  </si>
  <si>
    <t>Terazza</t>
  </si>
  <si>
    <t>GIORNATE</t>
  </si>
  <si>
    <t>Fatti</t>
  </si>
  <si>
    <t>Schierati</t>
  </si>
  <si>
    <t>Subiti</t>
  </si>
  <si>
    <t>Portieri</t>
  </si>
  <si>
    <t>Difesa</t>
  </si>
  <si>
    <t>Attacco</t>
  </si>
  <si>
    <t>SALDO TOTALE</t>
  </si>
  <si>
    <t>% fatti/schierati</t>
  </si>
  <si>
    <t>% subiti/schierati</t>
  </si>
  <si>
    <t>Centocampo</t>
  </si>
  <si>
    <t>Ammonizioni espulsioni</t>
  </si>
  <si>
    <t>Fegato</t>
  </si>
  <si>
    <t>SOMMA DEI CARTELLINI</t>
  </si>
  <si>
    <t>AGGIORNATO A 29-04-2024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</si>
</sst>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h\.mm\.ss"/>
    <numFmt numFmtId="180" formatCode="0.0%"/>
    <numFmt numFmtId="181" formatCode="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57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sz val="10"/>
      <color indexed="18"/>
      <name val="Arial Narrow"/>
      <family val="2"/>
    </font>
    <font>
      <b/>
      <sz val="9"/>
      <color indexed="18"/>
      <name val="Arial Narrow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 Narrow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b/>
      <sz val="26"/>
      <color indexed="18"/>
      <name val="Arial"/>
      <family val="2"/>
    </font>
    <font>
      <sz val="9"/>
      <name val="Arial Narrow"/>
      <family val="2"/>
    </font>
    <font>
      <sz val="9"/>
      <color indexed="18"/>
      <name val="Arial"/>
      <family val="2"/>
    </font>
    <font>
      <sz val="9"/>
      <color indexed="9"/>
      <name val="Arial"/>
      <family val="2"/>
    </font>
    <font>
      <sz val="9"/>
      <color indexed="13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textRotation="90" wrapText="1"/>
    </xf>
    <xf numFmtId="0" fontId="1" fillId="35" borderId="15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6" borderId="19" xfId="0" applyFont="1" applyFill="1" applyBorder="1" applyAlignment="1">
      <alignment vertical="center"/>
    </xf>
    <xf numFmtId="0" fontId="15" fillId="37" borderId="20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/>
    </xf>
    <xf numFmtId="180" fontId="16" fillId="38" borderId="26" xfId="0" applyNumberFormat="1" applyFont="1" applyFill="1" applyBorder="1" applyAlignment="1">
      <alignment horizontal="center" vertical="center"/>
    </xf>
    <xf numFmtId="0" fontId="15" fillId="37" borderId="22" xfId="0" applyNumberFormat="1" applyFont="1" applyFill="1" applyBorder="1" applyAlignment="1">
      <alignment horizontal="center" vertical="center"/>
    </xf>
    <xf numFmtId="0" fontId="15" fillId="37" borderId="25" xfId="0" applyNumberFormat="1" applyFont="1" applyFill="1" applyBorder="1" applyAlignment="1">
      <alignment horizontal="center" vertical="center"/>
    </xf>
    <xf numFmtId="0" fontId="15" fillId="37" borderId="23" xfId="0" applyNumberFormat="1" applyFont="1" applyFill="1" applyBorder="1" applyAlignment="1">
      <alignment horizontal="center" vertical="center"/>
    </xf>
    <xf numFmtId="0" fontId="17" fillId="39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vertical="center"/>
    </xf>
    <xf numFmtId="0" fontId="15" fillId="37" borderId="28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180" fontId="16" fillId="38" borderId="32" xfId="0" applyNumberFormat="1" applyFont="1" applyFill="1" applyBorder="1" applyAlignment="1">
      <alignment horizontal="center" vertical="center"/>
    </xf>
    <xf numFmtId="0" fontId="15" fillId="37" borderId="28" xfId="0" applyNumberFormat="1" applyFont="1" applyFill="1" applyBorder="1" applyAlignment="1">
      <alignment horizontal="center" vertical="center"/>
    </xf>
    <xf numFmtId="0" fontId="15" fillId="37" borderId="31" xfId="0" applyNumberFormat="1" applyFont="1" applyFill="1" applyBorder="1" applyAlignment="1">
      <alignment horizontal="center" vertical="center"/>
    </xf>
    <xf numFmtId="0" fontId="15" fillId="37" borderId="29" xfId="0" applyNumberFormat="1" applyFont="1" applyFill="1" applyBorder="1" applyAlignment="1">
      <alignment horizontal="center" vertical="center"/>
    </xf>
    <xf numFmtId="0" fontId="17" fillId="39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/>
    </xf>
    <xf numFmtId="0" fontId="15" fillId="37" borderId="36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180" fontId="16" fillId="38" borderId="38" xfId="0" applyNumberFormat="1" applyFont="1" applyFill="1" applyBorder="1" applyAlignment="1">
      <alignment horizontal="center" vertical="center"/>
    </xf>
    <xf numFmtId="0" fontId="15" fillId="37" borderId="34" xfId="0" applyNumberFormat="1" applyFont="1" applyFill="1" applyBorder="1" applyAlignment="1">
      <alignment horizontal="center" vertical="center"/>
    </xf>
    <xf numFmtId="0" fontId="15" fillId="37" borderId="37" xfId="0" applyNumberFormat="1" applyFont="1" applyFill="1" applyBorder="1" applyAlignment="1">
      <alignment horizontal="center" vertical="center"/>
    </xf>
    <xf numFmtId="0" fontId="15" fillId="37" borderId="35" xfId="0" applyNumberFormat="1" applyFont="1" applyFill="1" applyBorder="1" applyAlignment="1">
      <alignment horizontal="center" vertical="center"/>
    </xf>
    <xf numFmtId="0" fontId="17" fillId="39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5" fillId="33" borderId="25" xfId="0" applyNumberFormat="1" applyFont="1" applyFill="1" applyBorder="1" applyAlignment="1">
      <alignment horizontal="center" vertical="center"/>
    </xf>
    <xf numFmtId="1" fontId="15" fillId="40" borderId="25" xfId="0" applyNumberFormat="1" applyFont="1" applyFill="1" applyBorder="1" applyAlignment="1">
      <alignment horizontal="center" vertical="center"/>
    </xf>
    <xf numFmtId="1" fontId="15" fillId="33" borderId="24" xfId="0" applyNumberFormat="1" applyFont="1" applyFill="1" applyBorder="1" applyAlignment="1">
      <alignment horizontal="center" vertical="center"/>
    </xf>
    <xf numFmtId="1" fontId="12" fillId="41" borderId="22" xfId="0" applyNumberFormat="1" applyFont="1" applyFill="1" applyBorder="1" applyAlignment="1">
      <alignment horizontal="center" vertical="center"/>
    </xf>
    <xf numFmtId="1" fontId="12" fillId="42" borderId="23" xfId="0" applyNumberFormat="1" applyFont="1" applyFill="1" applyBorder="1" applyAlignment="1">
      <alignment horizontal="center" vertical="center"/>
    </xf>
    <xf numFmtId="0" fontId="11" fillId="43" borderId="22" xfId="0" applyFont="1" applyFill="1" applyBorder="1" applyAlignment="1">
      <alignment horizontal="center" vertical="center"/>
    </xf>
    <xf numFmtId="0" fontId="11" fillId="43" borderId="25" xfId="0" applyFont="1" applyFill="1" applyBorder="1" applyAlignment="1">
      <alignment horizontal="center" vertical="center"/>
    </xf>
    <xf numFmtId="0" fontId="11" fillId="44" borderId="23" xfId="0" applyFont="1" applyFill="1" applyBorder="1" applyAlignment="1">
      <alignment horizontal="center" vertical="center"/>
    </xf>
    <xf numFmtId="1" fontId="15" fillId="33" borderId="31" xfId="0" applyNumberFormat="1" applyFont="1" applyFill="1" applyBorder="1" applyAlignment="1">
      <alignment horizontal="center" vertical="center"/>
    </xf>
    <xf numFmtId="1" fontId="15" fillId="40" borderId="31" xfId="0" applyNumberFormat="1" applyFont="1" applyFill="1" applyBorder="1" applyAlignment="1">
      <alignment horizontal="center" vertical="center"/>
    </xf>
    <xf numFmtId="1" fontId="15" fillId="33" borderId="30" xfId="0" applyNumberFormat="1" applyFont="1" applyFill="1" applyBorder="1" applyAlignment="1">
      <alignment horizontal="center" vertical="center"/>
    </xf>
    <xf numFmtId="1" fontId="12" fillId="41" borderId="28" xfId="0" applyNumberFormat="1" applyFont="1" applyFill="1" applyBorder="1" applyAlignment="1">
      <alignment horizontal="center" vertical="center"/>
    </xf>
    <xf numFmtId="1" fontId="12" fillId="42" borderId="29" xfId="0" applyNumberFormat="1" applyFont="1" applyFill="1" applyBorder="1" applyAlignment="1">
      <alignment horizontal="center" vertical="center"/>
    </xf>
    <xf numFmtId="0" fontId="11" fillId="43" borderId="28" xfId="0" applyFont="1" applyFill="1" applyBorder="1" applyAlignment="1">
      <alignment horizontal="center" vertical="center"/>
    </xf>
    <xf numFmtId="0" fontId="11" fillId="43" borderId="31" xfId="0" applyFont="1" applyFill="1" applyBorder="1" applyAlignment="1">
      <alignment horizontal="center" vertical="center"/>
    </xf>
    <xf numFmtId="0" fontId="11" fillId="44" borderId="29" xfId="0" applyFont="1" applyFill="1" applyBorder="1" applyAlignment="1">
      <alignment horizontal="center" vertical="center"/>
    </xf>
    <xf numFmtId="1" fontId="15" fillId="33" borderId="37" xfId="0" applyNumberFormat="1" applyFont="1" applyFill="1" applyBorder="1" applyAlignment="1">
      <alignment horizontal="center" vertical="center"/>
    </xf>
    <xf numFmtId="1" fontId="15" fillId="40" borderId="37" xfId="0" applyNumberFormat="1" applyFont="1" applyFill="1" applyBorder="1" applyAlignment="1">
      <alignment horizontal="center" vertical="center"/>
    </xf>
    <xf numFmtId="1" fontId="15" fillId="33" borderId="36" xfId="0" applyNumberFormat="1" applyFont="1" applyFill="1" applyBorder="1" applyAlignment="1">
      <alignment horizontal="center" vertical="center"/>
    </xf>
    <xf numFmtId="1" fontId="12" fillId="41" borderId="34" xfId="0" applyNumberFormat="1" applyFont="1" applyFill="1" applyBorder="1" applyAlignment="1">
      <alignment horizontal="center" vertical="center"/>
    </xf>
    <xf numFmtId="1" fontId="12" fillId="42" borderId="35" xfId="0" applyNumberFormat="1" applyFont="1" applyFill="1" applyBorder="1" applyAlignment="1">
      <alignment horizontal="center" vertical="center"/>
    </xf>
    <xf numFmtId="0" fontId="11" fillId="43" borderId="34" xfId="0" applyFont="1" applyFill="1" applyBorder="1" applyAlignment="1">
      <alignment horizontal="center" vertical="center"/>
    </xf>
    <xf numFmtId="0" fontId="11" fillId="43" borderId="37" xfId="0" applyFont="1" applyFill="1" applyBorder="1" applyAlignment="1">
      <alignment horizontal="center" vertical="center"/>
    </xf>
    <xf numFmtId="0" fontId="11" fillId="44" borderId="35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" fontId="15" fillId="40" borderId="22" xfId="0" applyNumberFormat="1" applyFont="1" applyFill="1" applyBorder="1" applyAlignment="1">
      <alignment horizontal="center" vertical="center"/>
    </xf>
    <xf numFmtId="1" fontId="15" fillId="40" borderId="28" xfId="0" applyNumberFormat="1" applyFont="1" applyFill="1" applyBorder="1" applyAlignment="1">
      <alignment horizontal="center" vertical="center"/>
    </xf>
    <xf numFmtId="1" fontId="15" fillId="40" borderId="34" xfId="0" applyNumberFormat="1" applyFont="1" applyFill="1" applyBorder="1" applyAlignment="1">
      <alignment horizontal="center" vertical="center"/>
    </xf>
    <xf numFmtId="0" fontId="14" fillId="45" borderId="42" xfId="0" applyFont="1" applyFill="1" applyBorder="1" applyAlignment="1">
      <alignment horizontal="center" vertical="center"/>
    </xf>
    <xf numFmtId="0" fontId="14" fillId="45" borderId="43" xfId="0" applyFont="1" applyFill="1" applyBorder="1" applyAlignment="1">
      <alignment horizontal="center" vertical="center"/>
    </xf>
    <xf numFmtId="0" fontId="0" fillId="45" borderId="42" xfId="0" applyFont="1" applyFill="1" applyBorder="1" applyAlignment="1">
      <alignment horizontal="center" vertical="center"/>
    </xf>
    <xf numFmtId="0" fontId="0" fillId="45" borderId="43" xfId="0" applyFont="1" applyFill="1" applyBorder="1" applyAlignment="1">
      <alignment horizontal="center" vertical="center"/>
    </xf>
    <xf numFmtId="0" fontId="10" fillId="46" borderId="17" xfId="0" applyFont="1" applyFill="1" applyBorder="1" applyAlignment="1">
      <alignment horizontal="center" vertical="center"/>
    </xf>
    <xf numFmtId="0" fontId="10" fillId="46" borderId="44" xfId="0" applyFont="1" applyFill="1" applyBorder="1" applyAlignment="1">
      <alignment horizontal="center" vertical="center"/>
    </xf>
    <xf numFmtId="0" fontId="5" fillId="40" borderId="45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19" fillId="47" borderId="42" xfId="0" applyFont="1" applyFill="1" applyBorder="1" applyAlignment="1">
      <alignment horizontal="center" vertical="center" wrapText="1"/>
    </xf>
    <xf numFmtId="0" fontId="19" fillId="47" borderId="46" xfId="0" applyFont="1" applyFill="1" applyBorder="1" applyAlignment="1">
      <alignment horizontal="center" vertical="center" wrapText="1"/>
    </xf>
    <xf numFmtId="0" fontId="19" fillId="47" borderId="43" xfId="0" applyFont="1" applyFill="1" applyBorder="1" applyAlignment="1">
      <alignment horizontal="center" vertical="center" wrapText="1"/>
    </xf>
    <xf numFmtId="0" fontId="21" fillId="48" borderId="22" xfId="0" applyFont="1" applyFill="1" applyBorder="1" applyAlignment="1">
      <alignment horizontal="center" vertical="center" textRotation="90" wrapText="1"/>
    </xf>
    <xf numFmtId="0" fontId="21" fillId="48" borderId="47" xfId="0" applyFont="1" applyFill="1" applyBorder="1" applyAlignment="1">
      <alignment horizontal="center" vertical="center" textRotation="90" wrapText="1"/>
    </xf>
    <xf numFmtId="0" fontId="5" fillId="40" borderId="48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5" fillId="40" borderId="49" xfId="0" applyFont="1" applyFill="1" applyBorder="1" applyAlignment="1">
      <alignment horizontal="center" vertical="center"/>
    </xf>
    <xf numFmtId="0" fontId="5" fillId="40" borderId="35" xfId="0" applyFont="1" applyFill="1" applyBorder="1" applyAlignment="1">
      <alignment horizontal="center" vertical="center"/>
    </xf>
    <xf numFmtId="0" fontId="7" fillId="46" borderId="17" xfId="0" applyFont="1" applyFill="1" applyBorder="1" applyAlignment="1">
      <alignment horizontal="center" vertical="center"/>
    </xf>
    <xf numFmtId="0" fontId="7" fillId="46" borderId="44" xfId="0" applyFont="1" applyFill="1" applyBorder="1" applyAlignment="1">
      <alignment horizontal="center" vertical="center"/>
    </xf>
    <xf numFmtId="0" fontId="20" fillId="49" borderId="42" xfId="0" applyFont="1" applyFill="1" applyBorder="1" applyAlignment="1">
      <alignment horizontal="center" vertical="center"/>
    </xf>
    <xf numFmtId="0" fontId="20" fillId="49" borderId="46" xfId="0" applyFont="1" applyFill="1" applyBorder="1" applyAlignment="1">
      <alignment horizontal="center" vertical="center"/>
    </xf>
    <xf numFmtId="0" fontId="20" fillId="49" borderId="4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2" fontId="18" fillId="50" borderId="17" xfId="0" applyNumberFormat="1" applyFont="1" applyFill="1" applyBorder="1" applyAlignment="1">
      <alignment horizontal="center" vertical="center" wrapText="1"/>
    </xf>
    <xf numFmtId="2" fontId="15" fillId="50" borderId="44" xfId="0" applyNumberFormat="1" applyFont="1" applyFill="1" applyBorder="1" applyAlignment="1">
      <alignment horizontal="center" vertical="center" wrapText="1"/>
    </xf>
    <xf numFmtId="0" fontId="21" fillId="48" borderId="25" xfId="0" applyFont="1" applyFill="1" applyBorder="1" applyAlignment="1">
      <alignment horizontal="center" vertical="center" textRotation="90" wrapText="1"/>
    </xf>
    <xf numFmtId="0" fontId="21" fillId="48" borderId="50" xfId="0" applyFont="1" applyFill="1" applyBorder="1" applyAlignment="1">
      <alignment horizontal="center" vertical="center" textRotation="90" wrapText="1"/>
    </xf>
    <xf numFmtId="0" fontId="13" fillId="40" borderId="15" xfId="0" applyFont="1" applyFill="1" applyBorder="1" applyAlignment="1">
      <alignment horizontal="center" vertical="center" textRotation="90"/>
    </xf>
    <xf numFmtId="0" fontId="13" fillId="40" borderId="51" xfId="0" applyFont="1" applyFill="1" applyBorder="1" applyAlignment="1">
      <alignment horizontal="center" vertical="center" textRotation="90"/>
    </xf>
    <xf numFmtId="0" fontId="13" fillId="40" borderId="52" xfId="0" applyFont="1" applyFill="1" applyBorder="1" applyAlignment="1">
      <alignment horizontal="center" vertical="center" textRotation="90"/>
    </xf>
    <xf numFmtId="0" fontId="0" fillId="45" borderId="17" xfId="0" applyFont="1" applyFill="1" applyBorder="1" applyAlignment="1">
      <alignment horizontal="center" vertical="center"/>
    </xf>
    <xf numFmtId="0" fontId="0" fillId="45" borderId="4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9" fillId="49" borderId="17" xfId="0" applyFont="1" applyFill="1" applyBorder="1" applyAlignment="1">
      <alignment horizontal="center" vertical="center"/>
    </xf>
    <xf numFmtId="0" fontId="19" fillId="49" borderId="53" xfId="0" applyFont="1" applyFill="1" applyBorder="1" applyAlignment="1">
      <alignment horizontal="center" vertical="center"/>
    </xf>
    <xf numFmtId="0" fontId="19" fillId="49" borderId="44" xfId="0" applyFont="1" applyFill="1" applyBorder="1" applyAlignment="1">
      <alignment horizontal="center" vertical="center"/>
    </xf>
    <xf numFmtId="0" fontId="21" fillId="48" borderId="23" xfId="0" applyFont="1" applyFill="1" applyBorder="1" applyAlignment="1">
      <alignment horizontal="center" vertical="center" textRotation="90" wrapText="1"/>
    </xf>
    <xf numFmtId="0" fontId="21" fillId="48" borderId="54" xfId="0" applyFont="1" applyFill="1" applyBorder="1" applyAlignment="1">
      <alignment horizontal="center" vertical="center" textRotation="90" wrapText="1"/>
    </xf>
    <xf numFmtId="0" fontId="6" fillId="40" borderId="48" xfId="0" applyFont="1" applyFill="1" applyBorder="1" applyAlignment="1">
      <alignment horizontal="center" vertical="center" textRotation="90" wrapText="1"/>
    </xf>
    <xf numFmtId="0" fontId="6" fillId="40" borderId="23" xfId="0" applyFont="1" applyFill="1" applyBorder="1" applyAlignment="1">
      <alignment horizontal="center" vertical="center" textRotation="90" wrapText="1"/>
    </xf>
    <xf numFmtId="0" fontId="6" fillId="40" borderId="55" xfId="0" applyFont="1" applyFill="1" applyBorder="1" applyAlignment="1">
      <alignment horizontal="center" vertical="center" textRotation="90" wrapText="1"/>
    </xf>
    <xf numFmtId="0" fontId="6" fillId="40" borderId="54" xfId="0" applyFont="1" applyFill="1" applyBorder="1" applyAlignment="1">
      <alignment horizontal="center" vertical="center" textRotation="90" wrapText="1"/>
    </xf>
    <xf numFmtId="0" fontId="21" fillId="33" borderId="25" xfId="0" applyFont="1" applyFill="1" applyBorder="1" applyAlignment="1">
      <alignment horizontal="center" vertical="center" textRotation="90" wrapText="1"/>
    </xf>
    <xf numFmtId="0" fontId="21" fillId="33" borderId="50" xfId="0" applyFont="1" applyFill="1" applyBorder="1" applyAlignment="1">
      <alignment horizontal="center" vertical="center" textRotation="90" wrapText="1"/>
    </xf>
    <xf numFmtId="0" fontId="12" fillId="51" borderId="19" xfId="0" applyFont="1" applyFill="1" applyBorder="1" applyAlignment="1">
      <alignment horizontal="center" vertical="center" wrapText="1"/>
    </xf>
    <xf numFmtId="0" fontId="12" fillId="51" borderId="56" xfId="0" applyFont="1" applyFill="1" applyBorder="1" applyAlignment="1">
      <alignment horizontal="center" vertical="center" wrapText="1"/>
    </xf>
    <xf numFmtId="0" fontId="19" fillId="49" borderId="17" xfId="0" applyFont="1" applyFill="1" applyBorder="1" applyAlignment="1">
      <alignment horizontal="center" vertical="center" wrapText="1"/>
    </xf>
    <xf numFmtId="0" fontId="19" fillId="49" borderId="53" xfId="0" applyFont="1" applyFill="1" applyBorder="1" applyAlignment="1">
      <alignment horizontal="center" vertical="center" wrapText="1"/>
    </xf>
    <xf numFmtId="0" fontId="19" fillId="49" borderId="4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R33"/>
  <sheetViews>
    <sheetView tabSelected="1" zoomScale="75" zoomScaleNormal="75" zoomScalePageLayoutView="0" workbookViewId="0" topLeftCell="B1">
      <selection activeCell="C2" sqref="C2:C33"/>
    </sheetView>
  </sheetViews>
  <sheetFormatPr defaultColWidth="9.140625" defaultRowHeight="12.75"/>
  <cols>
    <col min="1" max="1" width="0.85546875" style="18" hidden="1" customWidth="1"/>
    <col min="2" max="2" width="0.85546875" style="18" customWidth="1"/>
    <col min="3" max="3" width="6.8515625" style="17" customWidth="1"/>
    <col min="4" max="4" width="0.85546875" style="18" customWidth="1"/>
    <col min="5" max="5" width="9.7109375" style="18" customWidth="1"/>
    <col min="6" max="33" width="2.140625" style="18" customWidth="1"/>
    <col min="34" max="34" width="7.28125" style="18" customWidth="1"/>
    <col min="35" max="35" width="7.7109375" style="18" customWidth="1"/>
    <col min="36" max="36" width="11.8515625" style="18" customWidth="1"/>
    <col min="37" max="37" width="0.71875" style="19" customWidth="1"/>
    <col min="38" max="38" width="9.7109375" style="18" customWidth="1"/>
    <col min="39" max="53" width="4.7109375" style="18" customWidth="1"/>
    <col min="54" max="54" width="0.85546875" style="18" customWidth="1"/>
    <col min="55" max="55" width="9.8515625" style="18" customWidth="1"/>
    <col min="56" max="57" width="4.7109375" style="18" customWidth="1"/>
    <col min="58" max="58" width="5.28125" style="18" customWidth="1"/>
    <col min="59" max="61" width="4.7109375" style="18" customWidth="1"/>
    <col min="62" max="62" width="6.7109375" style="18" customWidth="1"/>
    <col min="63" max="70" width="4.7109375" style="18" customWidth="1"/>
    <col min="71" max="71" width="1.7109375" style="18" customWidth="1"/>
    <col min="72" max="73" width="6.7109375" style="18" customWidth="1"/>
    <col min="74" max="16384" width="9.140625" style="18" customWidth="1"/>
  </cols>
  <sheetData>
    <row r="1" ht="3" customHeight="1" thickBot="1"/>
    <row r="2" spans="3:70" s="17" customFormat="1" ht="19.5" customHeight="1" thickBot="1">
      <c r="C2" s="114" t="s">
        <v>29</v>
      </c>
      <c r="E2" s="8" t="s">
        <v>15</v>
      </c>
      <c r="F2" s="117">
        <v>1</v>
      </c>
      <c r="G2" s="118"/>
      <c r="H2" s="89">
        <v>2</v>
      </c>
      <c r="I2" s="90"/>
      <c r="J2" s="89">
        <v>3</v>
      </c>
      <c r="K2" s="90"/>
      <c r="L2" s="87">
        <v>4</v>
      </c>
      <c r="M2" s="88"/>
      <c r="N2" s="87">
        <v>5</v>
      </c>
      <c r="O2" s="88"/>
      <c r="P2" s="87">
        <v>6</v>
      </c>
      <c r="Q2" s="88"/>
      <c r="R2" s="87">
        <v>7</v>
      </c>
      <c r="S2" s="88"/>
      <c r="T2" s="87">
        <v>8</v>
      </c>
      <c r="U2" s="88"/>
      <c r="V2" s="87">
        <v>9</v>
      </c>
      <c r="W2" s="88"/>
      <c r="X2" s="87">
        <v>10</v>
      </c>
      <c r="Y2" s="88"/>
      <c r="Z2" s="87">
        <v>11</v>
      </c>
      <c r="AA2" s="88"/>
      <c r="AB2" s="87">
        <v>12</v>
      </c>
      <c r="AC2" s="88"/>
      <c r="AD2" s="87">
        <v>13</v>
      </c>
      <c r="AE2" s="88"/>
      <c r="AF2" s="87">
        <v>14</v>
      </c>
      <c r="AG2" s="88"/>
      <c r="AH2" s="95" t="s">
        <v>0</v>
      </c>
      <c r="AI2" s="96"/>
      <c r="AJ2" s="97"/>
      <c r="AM2" s="121" t="s">
        <v>1</v>
      </c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3"/>
      <c r="BA2" s="1"/>
      <c r="BD2" s="121" t="s">
        <v>3</v>
      </c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3"/>
      <c r="BR2" s="18"/>
    </row>
    <row r="3" spans="3:70" s="17" customFormat="1" ht="54.75" customHeight="1" thickBot="1">
      <c r="C3" s="115"/>
      <c r="F3" s="2" t="s">
        <v>16</v>
      </c>
      <c r="G3" s="3" t="s">
        <v>17</v>
      </c>
      <c r="H3" s="2" t="s">
        <v>16</v>
      </c>
      <c r="I3" s="3" t="s">
        <v>17</v>
      </c>
      <c r="J3" s="2" t="s">
        <v>16</v>
      </c>
      <c r="K3" s="3" t="s">
        <v>17</v>
      </c>
      <c r="L3" s="2" t="s">
        <v>16</v>
      </c>
      <c r="M3" s="3" t="s">
        <v>17</v>
      </c>
      <c r="N3" s="2" t="s">
        <v>16</v>
      </c>
      <c r="O3" s="3" t="s">
        <v>17</v>
      </c>
      <c r="P3" s="2" t="s">
        <v>16</v>
      </c>
      <c r="Q3" s="3" t="s">
        <v>17</v>
      </c>
      <c r="R3" s="2" t="s">
        <v>16</v>
      </c>
      <c r="S3" s="3" t="s">
        <v>17</v>
      </c>
      <c r="T3" s="2" t="s">
        <v>16</v>
      </c>
      <c r="U3" s="3" t="s">
        <v>17</v>
      </c>
      <c r="V3" s="2" t="s">
        <v>16</v>
      </c>
      <c r="W3" s="3" t="s">
        <v>17</v>
      </c>
      <c r="X3" s="2" t="s">
        <v>16</v>
      </c>
      <c r="Y3" s="3" t="s">
        <v>17</v>
      </c>
      <c r="Z3" s="2" t="s">
        <v>16</v>
      </c>
      <c r="AA3" s="3" t="s">
        <v>17</v>
      </c>
      <c r="AB3" s="2" t="s">
        <v>16</v>
      </c>
      <c r="AC3" s="3" t="s">
        <v>17</v>
      </c>
      <c r="AD3" s="2" t="s">
        <v>16</v>
      </c>
      <c r="AE3" s="3" t="s">
        <v>17</v>
      </c>
      <c r="AF3" s="2" t="s">
        <v>16</v>
      </c>
      <c r="AG3" s="3" t="s">
        <v>17</v>
      </c>
      <c r="AH3" s="4" t="s">
        <v>16</v>
      </c>
      <c r="AI3" s="5" t="s">
        <v>17</v>
      </c>
      <c r="AJ3" s="6" t="s">
        <v>23</v>
      </c>
      <c r="AL3" s="9" t="s">
        <v>15</v>
      </c>
      <c r="AM3" s="10">
        <v>1</v>
      </c>
      <c r="AN3" s="11">
        <v>2</v>
      </c>
      <c r="AO3" s="11">
        <v>3</v>
      </c>
      <c r="AP3" s="11">
        <v>4</v>
      </c>
      <c r="AQ3" s="11">
        <v>5</v>
      </c>
      <c r="AR3" s="11">
        <v>6</v>
      </c>
      <c r="AS3" s="11">
        <v>7</v>
      </c>
      <c r="AT3" s="11">
        <v>8</v>
      </c>
      <c r="AU3" s="11">
        <v>9</v>
      </c>
      <c r="AV3" s="11">
        <v>10</v>
      </c>
      <c r="AW3" s="11">
        <v>11</v>
      </c>
      <c r="AX3" s="11">
        <v>12</v>
      </c>
      <c r="AY3" s="11">
        <v>13</v>
      </c>
      <c r="AZ3" s="12">
        <v>14</v>
      </c>
      <c r="BA3" s="13" t="s">
        <v>0</v>
      </c>
      <c r="BC3" s="9" t="s">
        <v>15</v>
      </c>
      <c r="BD3" s="10">
        <v>1</v>
      </c>
      <c r="BE3" s="11">
        <v>2</v>
      </c>
      <c r="BF3" s="11">
        <v>3</v>
      </c>
      <c r="BG3" s="11">
        <v>4</v>
      </c>
      <c r="BH3" s="11">
        <v>5</v>
      </c>
      <c r="BI3" s="11">
        <v>6</v>
      </c>
      <c r="BJ3" s="11">
        <v>7</v>
      </c>
      <c r="BK3" s="11">
        <v>8</v>
      </c>
      <c r="BL3" s="11">
        <v>9</v>
      </c>
      <c r="BM3" s="11">
        <v>10</v>
      </c>
      <c r="BN3" s="11">
        <v>11</v>
      </c>
      <c r="BO3" s="11">
        <v>12</v>
      </c>
      <c r="BP3" s="11">
        <v>13</v>
      </c>
      <c r="BQ3" s="12">
        <v>14</v>
      </c>
      <c r="BR3" s="13" t="s">
        <v>0</v>
      </c>
    </row>
    <row r="4" spans="3:70" ht="12" customHeight="1">
      <c r="C4" s="115"/>
      <c r="E4" s="20" t="s">
        <v>27</v>
      </c>
      <c r="F4" s="21">
        <v>7</v>
      </c>
      <c r="G4" s="22">
        <v>5</v>
      </c>
      <c r="H4" s="23">
        <v>2</v>
      </c>
      <c r="I4" s="24">
        <v>1</v>
      </c>
      <c r="J4" s="23">
        <v>4</v>
      </c>
      <c r="K4" s="24">
        <v>3</v>
      </c>
      <c r="L4" s="23">
        <v>3</v>
      </c>
      <c r="M4" s="24">
        <v>3</v>
      </c>
      <c r="N4" s="23">
        <v>2</v>
      </c>
      <c r="O4" s="24">
        <v>1</v>
      </c>
      <c r="P4" s="23">
        <v>1</v>
      </c>
      <c r="Q4" s="24">
        <v>1</v>
      </c>
      <c r="R4" s="23">
        <v>1</v>
      </c>
      <c r="S4" s="24">
        <v>1</v>
      </c>
      <c r="T4" s="23">
        <v>3</v>
      </c>
      <c r="U4" s="24">
        <v>1</v>
      </c>
      <c r="V4" s="23">
        <v>3</v>
      </c>
      <c r="W4" s="24">
        <v>3</v>
      </c>
      <c r="X4" s="23">
        <v>1</v>
      </c>
      <c r="Y4" s="24">
        <v>1</v>
      </c>
      <c r="Z4" s="23">
        <v>2</v>
      </c>
      <c r="AA4" s="24">
        <v>0</v>
      </c>
      <c r="AB4" s="23">
        <v>2</v>
      </c>
      <c r="AC4" s="24">
        <v>2</v>
      </c>
      <c r="AD4" s="23"/>
      <c r="AE4" s="24"/>
      <c r="AF4" s="23"/>
      <c r="AG4" s="25"/>
      <c r="AH4" s="26">
        <f aca="true" t="shared" si="0" ref="AH4:AI11">SUM(AF4,AD4,AB4,Z4,X4,V4,T4,R4,P4,N4,L4,J4,H4,F4)</f>
        <v>31</v>
      </c>
      <c r="AI4" s="27">
        <f t="shared" si="0"/>
        <v>22</v>
      </c>
      <c r="AJ4" s="28">
        <f aca="true" t="shared" si="1" ref="AJ4:AJ11">(AI4/AH4)</f>
        <v>0.7096774193548387</v>
      </c>
      <c r="AL4" s="20" t="s">
        <v>11</v>
      </c>
      <c r="AM4" s="29">
        <v>0.5</v>
      </c>
      <c r="AN4" s="30">
        <v>0</v>
      </c>
      <c r="AO4" s="30">
        <v>1</v>
      </c>
      <c r="AP4" s="30">
        <v>0</v>
      </c>
      <c r="AQ4" s="30">
        <v>0</v>
      </c>
      <c r="AR4" s="30">
        <v>1</v>
      </c>
      <c r="AS4" s="30">
        <v>0.5</v>
      </c>
      <c r="AT4" s="30">
        <v>1</v>
      </c>
      <c r="AU4" s="30">
        <v>0</v>
      </c>
      <c r="AV4" s="30">
        <v>1</v>
      </c>
      <c r="AW4" s="30">
        <v>0</v>
      </c>
      <c r="AX4" s="30">
        <v>2</v>
      </c>
      <c r="AY4" s="30"/>
      <c r="AZ4" s="31"/>
      <c r="BA4" s="32">
        <f aca="true" t="shared" si="2" ref="BA4:BA11">SUM(AM4:AZ4)</f>
        <v>7</v>
      </c>
      <c r="BC4" s="20" t="s">
        <v>14</v>
      </c>
      <c r="BD4" s="29">
        <v>1.5</v>
      </c>
      <c r="BE4" s="30">
        <v>0</v>
      </c>
      <c r="BF4" s="30">
        <v>0</v>
      </c>
      <c r="BG4" s="30">
        <v>0</v>
      </c>
      <c r="BH4" s="30">
        <v>0.5</v>
      </c>
      <c r="BI4" s="30">
        <v>0</v>
      </c>
      <c r="BJ4" s="30">
        <v>0</v>
      </c>
      <c r="BK4" s="30">
        <v>0.5</v>
      </c>
      <c r="BL4" s="30">
        <v>0</v>
      </c>
      <c r="BM4" s="30">
        <v>1</v>
      </c>
      <c r="BN4" s="30">
        <v>0</v>
      </c>
      <c r="BO4" s="30">
        <v>0.5</v>
      </c>
      <c r="BP4" s="30"/>
      <c r="BQ4" s="31"/>
      <c r="BR4" s="32">
        <f>SUM(BD4:BQ4)</f>
        <v>4</v>
      </c>
    </row>
    <row r="5" spans="3:70" ht="12" customHeight="1">
      <c r="C5" s="115"/>
      <c r="E5" s="33" t="s">
        <v>11</v>
      </c>
      <c r="F5" s="34">
        <v>2</v>
      </c>
      <c r="G5" s="35">
        <v>0</v>
      </c>
      <c r="H5" s="34">
        <v>7</v>
      </c>
      <c r="I5" s="35">
        <v>5</v>
      </c>
      <c r="J5" s="34">
        <v>5</v>
      </c>
      <c r="K5" s="35">
        <v>2</v>
      </c>
      <c r="L5" s="34">
        <v>2</v>
      </c>
      <c r="M5" s="35">
        <v>2</v>
      </c>
      <c r="N5" s="34">
        <v>3</v>
      </c>
      <c r="O5" s="35">
        <v>1</v>
      </c>
      <c r="P5" s="34">
        <v>1</v>
      </c>
      <c r="Q5" s="35">
        <v>1</v>
      </c>
      <c r="R5" s="34">
        <v>1</v>
      </c>
      <c r="S5" s="35">
        <v>0</v>
      </c>
      <c r="T5" s="34">
        <v>2</v>
      </c>
      <c r="U5" s="35">
        <v>1</v>
      </c>
      <c r="V5" s="34">
        <v>1</v>
      </c>
      <c r="W5" s="35">
        <v>0</v>
      </c>
      <c r="X5" s="34">
        <v>4</v>
      </c>
      <c r="Y5" s="35">
        <v>3</v>
      </c>
      <c r="Z5" s="34">
        <v>2</v>
      </c>
      <c r="AA5" s="35">
        <v>2</v>
      </c>
      <c r="AB5" s="34">
        <v>2</v>
      </c>
      <c r="AC5" s="35">
        <v>0</v>
      </c>
      <c r="AD5" s="34"/>
      <c r="AE5" s="35"/>
      <c r="AF5" s="34"/>
      <c r="AG5" s="36"/>
      <c r="AH5" s="37">
        <f t="shared" si="0"/>
        <v>32</v>
      </c>
      <c r="AI5" s="38">
        <f t="shared" si="0"/>
        <v>17</v>
      </c>
      <c r="AJ5" s="39">
        <f t="shared" si="1"/>
        <v>0.53125</v>
      </c>
      <c r="AL5" s="33" t="s">
        <v>10</v>
      </c>
      <c r="AM5" s="40">
        <v>0</v>
      </c>
      <c r="AN5" s="41">
        <v>1</v>
      </c>
      <c r="AO5" s="41">
        <v>0</v>
      </c>
      <c r="AP5" s="41">
        <v>0</v>
      </c>
      <c r="AQ5" s="41">
        <v>0.5</v>
      </c>
      <c r="AR5" s="41">
        <v>1</v>
      </c>
      <c r="AS5" s="41">
        <v>0</v>
      </c>
      <c r="AT5" s="41">
        <v>0.5</v>
      </c>
      <c r="AU5" s="41">
        <v>0</v>
      </c>
      <c r="AV5" s="41">
        <v>0</v>
      </c>
      <c r="AW5" s="41">
        <v>1</v>
      </c>
      <c r="AX5" s="41">
        <v>0</v>
      </c>
      <c r="AY5" s="41"/>
      <c r="AZ5" s="42"/>
      <c r="BA5" s="43">
        <f t="shared" si="2"/>
        <v>4</v>
      </c>
      <c r="BC5" s="33" t="s">
        <v>12</v>
      </c>
      <c r="BD5" s="40">
        <v>1</v>
      </c>
      <c r="BE5" s="41">
        <v>0.5</v>
      </c>
      <c r="BF5" s="41">
        <v>0</v>
      </c>
      <c r="BG5" s="41">
        <v>1</v>
      </c>
      <c r="BH5" s="41">
        <v>1</v>
      </c>
      <c r="BI5" s="41">
        <v>0</v>
      </c>
      <c r="BJ5" s="41"/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/>
      <c r="BQ5" s="42"/>
      <c r="BR5" s="43">
        <f>SUM(BD5:BQ5)</f>
        <v>3.5</v>
      </c>
    </row>
    <row r="6" spans="3:70" ht="12" customHeight="1">
      <c r="C6" s="115"/>
      <c r="E6" s="33" t="s">
        <v>12</v>
      </c>
      <c r="F6" s="34">
        <v>0</v>
      </c>
      <c r="G6" s="35">
        <v>0</v>
      </c>
      <c r="H6" s="34">
        <v>3</v>
      </c>
      <c r="I6" s="35">
        <v>2</v>
      </c>
      <c r="J6" s="34">
        <v>1</v>
      </c>
      <c r="K6" s="35">
        <v>1</v>
      </c>
      <c r="L6" s="34">
        <v>4</v>
      </c>
      <c r="M6" s="35">
        <v>1</v>
      </c>
      <c r="N6" s="34">
        <v>0</v>
      </c>
      <c r="O6" s="35">
        <v>0</v>
      </c>
      <c r="P6" s="34">
        <v>0</v>
      </c>
      <c r="Q6" s="35">
        <v>0</v>
      </c>
      <c r="R6" s="34">
        <v>3</v>
      </c>
      <c r="S6" s="35">
        <v>0</v>
      </c>
      <c r="T6" s="34">
        <v>3</v>
      </c>
      <c r="U6" s="35">
        <v>3</v>
      </c>
      <c r="V6" s="34">
        <v>3</v>
      </c>
      <c r="W6" s="35">
        <v>3</v>
      </c>
      <c r="X6" s="34">
        <v>5</v>
      </c>
      <c r="Y6" s="35">
        <v>3</v>
      </c>
      <c r="Z6" s="34">
        <v>3</v>
      </c>
      <c r="AA6" s="35">
        <v>2</v>
      </c>
      <c r="AB6" s="34">
        <v>2</v>
      </c>
      <c r="AC6" s="35">
        <v>2</v>
      </c>
      <c r="AD6" s="34"/>
      <c r="AE6" s="35"/>
      <c r="AF6" s="34"/>
      <c r="AG6" s="36"/>
      <c r="AH6" s="37">
        <f t="shared" si="0"/>
        <v>27</v>
      </c>
      <c r="AI6" s="38">
        <f t="shared" si="0"/>
        <v>17</v>
      </c>
      <c r="AJ6" s="39">
        <f t="shared" si="1"/>
        <v>0.6296296296296297</v>
      </c>
      <c r="AL6" s="33" t="s">
        <v>14</v>
      </c>
      <c r="AM6" s="40">
        <v>0</v>
      </c>
      <c r="AN6" s="41">
        <v>1.5</v>
      </c>
      <c r="AO6" s="41">
        <v>0</v>
      </c>
      <c r="AP6" s="41">
        <v>0</v>
      </c>
      <c r="AQ6" s="41">
        <v>0.5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1</v>
      </c>
      <c r="AY6" s="41"/>
      <c r="AZ6" s="42"/>
      <c r="BA6" s="43">
        <f>SUM(AM6:AZ6)</f>
        <v>3</v>
      </c>
      <c r="BC6" s="33" t="s">
        <v>8</v>
      </c>
      <c r="BD6" s="40">
        <v>0.5</v>
      </c>
      <c r="BE6" s="41">
        <v>0</v>
      </c>
      <c r="BF6" s="41">
        <v>0</v>
      </c>
      <c r="BG6" s="41">
        <v>1.5</v>
      </c>
      <c r="BH6" s="41">
        <v>0</v>
      </c>
      <c r="BI6" s="41">
        <v>0</v>
      </c>
      <c r="BJ6" s="41">
        <v>0</v>
      </c>
      <c r="BK6" s="41">
        <v>1</v>
      </c>
      <c r="BL6" s="41">
        <v>0</v>
      </c>
      <c r="BM6" s="41">
        <v>0</v>
      </c>
      <c r="BN6" s="41">
        <v>0.5</v>
      </c>
      <c r="BO6" s="41">
        <v>0</v>
      </c>
      <c r="BP6" s="41"/>
      <c r="BQ6" s="42"/>
      <c r="BR6" s="43">
        <f aca="true" t="shared" si="3" ref="BR6:BR11">SUM(BD6:BQ6)</f>
        <v>3.5</v>
      </c>
    </row>
    <row r="7" spans="3:70" ht="12" customHeight="1">
      <c r="C7" s="115"/>
      <c r="E7" s="33" t="s">
        <v>9</v>
      </c>
      <c r="F7" s="34">
        <v>1</v>
      </c>
      <c r="G7" s="35">
        <v>1</v>
      </c>
      <c r="H7" s="34">
        <v>1</v>
      </c>
      <c r="I7" s="35">
        <v>1</v>
      </c>
      <c r="J7" s="34">
        <v>1</v>
      </c>
      <c r="K7" s="35">
        <v>1</v>
      </c>
      <c r="L7" s="34">
        <v>2</v>
      </c>
      <c r="M7" s="35">
        <v>2</v>
      </c>
      <c r="N7" s="34">
        <v>3</v>
      </c>
      <c r="O7" s="35">
        <v>2</v>
      </c>
      <c r="P7" s="34">
        <v>2</v>
      </c>
      <c r="Q7" s="35">
        <v>1</v>
      </c>
      <c r="R7" s="34">
        <v>2</v>
      </c>
      <c r="S7" s="35">
        <v>2</v>
      </c>
      <c r="T7" s="34">
        <v>0</v>
      </c>
      <c r="U7" s="35">
        <v>0</v>
      </c>
      <c r="V7" s="34">
        <v>3</v>
      </c>
      <c r="W7" s="35">
        <v>2</v>
      </c>
      <c r="X7" s="34">
        <v>5</v>
      </c>
      <c r="Y7" s="35">
        <v>4</v>
      </c>
      <c r="Z7" s="34">
        <v>0</v>
      </c>
      <c r="AA7" s="35">
        <v>2</v>
      </c>
      <c r="AB7" s="34">
        <v>5</v>
      </c>
      <c r="AC7" s="35">
        <v>5</v>
      </c>
      <c r="AD7" s="34"/>
      <c r="AE7" s="35"/>
      <c r="AF7" s="34"/>
      <c r="AG7" s="36"/>
      <c r="AH7" s="37">
        <f t="shared" si="0"/>
        <v>25</v>
      </c>
      <c r="AI7" s="38">
        <f t="shared" si="0"/>
        <v>23</v>
      </c>
      <c r="AJ7" s="39">
        <f t="shared" si="1"/>
        <v>0.92</v>
      </c>
      <c r="AL7" s="33" t="s">
        <v>13</v>
      </c>
      <c r="AM7" s="40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1.5</v>
      </c>
      <c r="AU7" s="41">
        <v>0</v>
      </c>
      <c r="AV7" s="41">
        <v>0</v>
      </c>
      <c r="AW7" s="41">
        <v>0</v>
      </c>
      <c r="AX7" s="41">
        <v>1</v>
      </c>
      <c r="AY7" s="41"/>
      <c r="AZ7" s="42"/>
      <c r="BA7" s="43">
        <f>SUM(AM7:AZ7)</f>
        <v>2.5</v>
      </c>
      <c r="BC7" s="33" t="s">
        <v>11</v>
      </c>
      <c r="BD7" s="40">
        <v>0.5</v>
      </c>
      <c r="BE7" s="41">
        <v>0.5</v>
      </c>
      <c r="BF7" s="41">
        <v>0</v>
      </c>
      <c r="BG7" s="41">
        <v>1</v>
      </c>
      <c r="BH7" s="41">
        <v>0</v>
      </c>
      <c r="BI7" s="41">
        <v>0.5</v>
      </c>
      <c r="BJ7" s="41"/>
      <c r="BK7" s="41">
        <v>0</v>
      </c>
      <c r="BL7" s="41">
        <v>0.5</v>
      </c>
      <c r="BM7" s="41">
        <v>0</v>
      </c>
      <c r="BN7" s="41">
        <v>0</v>
      </c>
      <c r="BO7" s="41">
        <v>0</v>
      </c>
      <c r="BP7" s="41"/>
      <c r="BQ7" s="42"/>
      <c r="BR7" s="43">
        <f t="shared" si="3"/>
        <v>3</v>
      </c>
    </row>
    <row r="8" spans="3:70" ht="12" customHeight="1">
      <c r="C8" s="115"/>
      <c r="E8" s="33" t="s">
        <v>8</v>
      </c>
      <c r="F8" s="34">
        <v>3</v>
      </c>
      <c r="G8" s="35">
        <v>1</v>
      </c>
      <c r="H8" s="34">
        <v>2</v>
      </c>
      <c r="I8" s="35">
        <v>1</v>
      </c>
      <c r="J8" s="34">
        <v>1</v>
      </c>
      <c r="K8" s="35">
        <v>1</v>
      </c>
      <c r="L8" s="34">
        <v>1</v>
      </c>
      <c r="M8" s="35">
        <v>1</v>
      </c>
      <c r="N8" s="34">
        <v>2</v>
      </c>
      <c r="O8" s="35">
        <v>2</v>
      </c>
      <c r="P8" s="34">
        <v>2</v>
      </c>
      <c r="Q8" s="35">
        <v>1</v>
      </c>
      <c r="R8" s="34">
        <v>0</v>
      </c>
      <c r="S8" s="35">
        <v>0</v>
      </c>
      <c r="T8" s="34">
        <v>0</v>
      </c>
      <c r="U8" s="35">
        <v>0</v>
      </c>
      <c r="V8" s="34">
        <v>2</v>
      </c>
      <c r="W8" s="35">
        <v>1</v>
      </c>
      <c r="X8" s="34">
        <v>1</v>
      </c>
      <c r="Y8" s="35">
        <v>1</v>
      </c>
      <c r="Z8" s="34">
        <v>2</v>
      </c>
      <c r="AA8" s="35">
        <v>0</v>
      </c>
      <c r="AB8" s="34">
        <v>1</v>
      </c>
      <c r="AC8" s="35">
        <v>1</v>
      </c>
      <c r="AD8" s="34"/>
      <c r="AE8" s="35"/>
      <c r="AF8" s="34"/>
      <c r="AG8" s="36"/>
      <c r="AH8" s="37">
        <f t="shared" si="0"/>
        <v>17</v>
      </c>
      <c r="AI8" s="38">
        <f t="shared" si="0"/>
        <v>10</v>
      </c>
      <c r="AJ8" s="39">
        <f t="shared" si="1"/>
        <v>0.5882352941176471</v>
      </c>
      <c r="AK8" s="18"/>
      <c r="AL8" s="33" t="s">
        <v>12</v>
      </c>
      <c r="AM8" s="40">
        <v>0</v>
      </c>
      <c r="AN8" s="41">
        <v>1.5</v>
      </c>
      <c r="AO8" s="41">
        <v>0</v>
      </c>
      <c r="AP8" s="41">
        <v>0.5</v>
      </c>
      <c r="AQ8" s="41">
        <v>0</v>
      </c>
      <c r="AR8" s="41">
        <v>0</v>
      </c>
      <c r="AS8" s="41"/>
      <c r="AT8" s="41">
        <v>0.5</v>
      </c>
      <c r="AU8" s="41">
        <v>0</v>
      </c>
      <c r="AV8" s="41">
        <v>0</v>
      </c>
      <c r="AW8" s="41">
        <v>0</v>
      </c>
      <c r="AX8" s="41">
        <v>0</v>
      </c>
      <c r="AY8" s="41"/>
      <c r="AZ8" s="42"/>
      <c r="BA8" s="43">
        <f>SUM(AM8:AZ8)</f>
        <v>2.5</v>
      </c>
      <c r="BC8" s="33" t="s">
        <v>27</v>
      </c>
      <c r="BD8" s="40">
        <v>0</v>
      </c>
      <c r="BE8" s="41">
        <v>0</v>
      </c>
      <c r="BF8" s="41">
        <v>0.5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0.5</v>
      </c>
      <c r="BM8" s="41">
        <v>1</v>
      </c>
      <c r="BN8" s="41">
        <v>0</v>
      </c>
      <c r="BO8" s="41">
        <v>0</v>
      </c>
      <c r="BP8" s="41"/>
      <c r="BQ8" s="42"/>
      <c r="BR8" s="43">
        <f t="shared" si="3"/>
        <v>2</v>
      </c>
    </row>
    <row r="9" spans="3:70" ht="12" customHeight="1">
      <c r="C9" s="115"/>
      <c r="E9" s="33" t="s">
        <v>10</v>
      </c>
      <c r="F9" s="34">
        <v>1</v>
      </c>
      <c r="G9" s="35">
        <v>1</v>
      </c>
      <c r="H9" s="34">
        <v>4</v>
      </c>
      <c r="I9" s="35">
        <v>4</v>
      </c>
      <c r="J9" s="34">
        <v>5</v>
      </c>
      <c r="K9" s="35">
        <v>3</v>
      </c>
      <c r="L9" s="34">
        <v>7</v>
      </c>
      <c r="M9" s="35">
        <v>5</v>
      </c>
      <c r="N9" s="34">
        <v>1</v>
      </c>
      <c r="O9" s="35">
        <v>0</v>
      </c>
      <c r="P9" s="34">
        <v>3</v>
      </c>
      <c r="Q9" s="35">
        <v>2</v>
      </c>
      <c r="R9" s="34">
        <v>2</v>
      </c>
      <c r="S9" s="35">
        <v>1</v>
      </c>
      <c r="T9" s="34">
        <v>0</v>
      </c>
      <c r="U9" s="35">
        <v>0</v>
      </c>
      <c r="V9" s="34">
        <v>3</v>
      </c>
      <c r="W9" s="35">
        <v>2</v>
      </c>
      <c r="X9" s="34">
        <v>3</v>
      </c>
      <c r="Y9" s="35">
        <v>2</v>
      </c>
      <c r="Z9" s="34">
        <v>2</v>
      </c>
      <c r="AA9" s="35">
        <v>2</v>
      </c>
      <c r="AB9" s="34">
        <v>3</v>
      </c>
      <c r="AC9" s="35">
        <v>2</v>
      </c>
      <c r="AD9" s="34"/>
      <c r="AE9" s="35"/>
      <c r="AF9" s="34"/>
      <c r="AG9" s="36"/>
      <c r="AH9" s="37">
        <f t="shared" si="0"/>
        <v>34</v>
      </c>
      <c r="AI9" s="38">
        <f t="shared" si="0"/>
        <v>24</v>
      </c>
      <c r="AJ9" s="39">
        <f t="shared" si="1"/>
        <v>0.7058823529411765</v>
      </c>
      <c r="AL9" s="33" t="s">
        <v>27</v>
      </c>
      <c r="AM9" s="40">
        <v>0</v>
      </c>
      <c r="AN9" s="41">
        <v>0</v>
      </c>
      <c r="AO9" s="41">
        <v>0.5</v>
      </c>
      <c r="AP9" s="41">
        <v>0</v>
      </c>
      <c r="AQ9" s="41">
        <v>0</v>
      </c>
      <c r="AR9" s="41">
        <v>0</v>
      </c>
      <c r="AS9" s="41">
        <v>1</v>
      </c>
      <c r="AT9" s="41">
        <v>0.5</v>
      </c>
      <c r="AU9" s="41">
        <v>0</v>
      </c>
      <c r="AV9" s="41">
        <v>0</v>
      </c>
      <c r="AW9" s="41">
        <v>0</v>
      </c>
      <c r="AX9" s="41">
        <v>0</v>
      </c>
      <c r="AY9" s="41"/>
      <c r="AZ9" s="42"/>
      <c r="BA9" s="43">
        <f>SUM(AM9:AZ9)</f>
        <v>2</v>
      </c>
      <c r="BC9" s="33" t="s">
        <v>13</v>
      </c>
      <c r="BD9" s="40">
        <v>0</v>
      </c>
      <c r="BE9" s="41">
        <v>0</v>
      </c>
      <c r="BF9" s="41">
        <v>0.5</v>
      </c>
      <c r="BG9" s="41">
        <v>0</v>
      </c>
      <c r="BH9" s="41">
        <v>0</v>
      </c>
      <c r="BI9" s="41">
        <v>0.5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1</v>
      </c>
      <c r="BP9" s="41"/>
      <c r="BQ9" s="42"/>
      <c r="BR9" s="43">
        <f t="shared" si="3"/>
        <v>2</v>
      </c>
    </row>
    <row r="10" spans="3:70" ht="12" customHeight="1">
      <c r="C10" s="115"/>
      <c r="E10" s="33" t="s">
        <v>14</v>
      </c>
      <c r="F10" s="34">
        <v>0</v>
      </c>
      <c r="G10" s="35">
        <v>0</v>
      </c>
      <c r="H10" s="34">
        <v>5</v>
      </c>
      <c r="I10" s="35">
        <v>4</v>
      </c>
      <c r="J10" s="34">
        <v>3</v>
      </c>
      <c r="K10" s="35">
        <v>2</v>
      </c>
      <c r="L10" s="34">
        <v>4</v>
      </c>
      <c r="M10" s="35">
        <v>4</v>
      </c>
      <c r="N10" s="34">
        <v>0</v>
      </c>
      <c r="O10" s="35">
        <v>0</v>
      </c>
      <c r="P10" s="34">
        <v>2</v>
      </c>
      <c r="Q10" s="35">
        <v>1</v>
      </c>
      <c r="R10" s="34">
        <v>1</v>
      </c>
      <c r="S10" s="35">
        <v>1</v>
      </c>
      <c r="T10" s="34">
        <v>3</v>
      </c>
      <c r="U10" s="35">
        <v>1</v>
      </c>
      <c r="V10" s="34">
        <v>0</v>
      </c>
      <c r="W10" s="35">
        <v>0</v>
      </c>
      <c r="X10" s="34">
        <v>1</v>
      </c>
      <c r="Y10" s="35">
        <v>1</v>
      </c>
      <c r="Z10" s="34">
        <v>2</v>
      </c>
      <c r="AA10" s="35">
        <v>2</v>
      </c>
      <c r="AB10" s="34">
        <v>1</v>
      </c>
      <c r="AC10" s="35">
        <v>1</v>
      </c>
      <c r="AD10" s="34"/>
      <c r="AE10" s="35"/>
      <c r="AF10" s="34"/>
      <c r="AG10" s="36"/>
      <c r="AH10" s="37">
        <f t="shared" si="0"/>
        <v>22</v>
      </c>
      <c r="AI10" s="38">
        <f t="shared" si="0"/>
        <v>17</v>
      </c>
      <c r="AJ10" s="39">
        <f t="shared" si="1"/>
        <v>0.7727272727272727</v>
      </c>
      <c r="AL10" s="33" t="s">
        <v>8</v>
      </c>
      <c r="AM10" s="40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0.5</v>
      </c>
      <c r="AT10" s="41">
        <v>0</v>
      </c>
      <c r="AU10" s="41">
        <v>1</v>
      </c>
      <c r="AV10" s="41">
        <v>0</v>
      </c>
      <c r="AW10" s="41">
        <v>0</v>
      </c>
      <c r="AX10" s="41">
        <v>0</v>
      </c>
      <c r="AY10" s="41"/>
      <c r="AZ10" s="42"/>
      <c r="BA10" s="43">
        <f t="shared" si="2"/>
        <v>1.5</v>
      </c>
      <c r="BC10" s="33" t="s">
        <v>10</v>
      </c>
      <c r="BD10" s="40">
        <v>0</v>
      </c>
      <c r="BE10" s="41">
        <v>0</v>
      </c>
      <c r="BF10" s="41">
        <v>0</v>
      </c>
      <c r="BG10" s="41">
        <v>0</v>
      </c>
      <c r="BH10" s="41">
        <v>0.5</v>
      </c>
      <c r="BI10" s="41">
        <v>0</v>
      </c>
      <c r="BJ10" s="41">
        <v>0</v>
      </c>
      <c r="BK10" s="41">
        <v>0</v>
      </c>
      <c r="BL10" s="41">
        <v>0.5</v>
      </c>
      <c r="BM10" s="41">
        <v>0</v>
      </c>
      <c r="BN10" s="41">
        <v>0</v>
      </c>
      <c r="BO10" s="41">
        <v>0.5</v>
      </c>
      <c r="BP10" s="41"/>
      <c r="BQ10" s="42"/>
      <c r="BR10" s="43">
        <f t="shared" si="3"/>
        <v>1.5</v>
      </c>
    </row>
    <row r="11" spans="3:70" ht="12" customHeight="1" thickBot="1">
      <c r="C11" s="115"/>
      <c r="E11" s="44" t="s">
        <v>13</v>
      </c>
      <c r="F11" s="45">
        <v>5</v>
      </c>
      <c r="G11" s="46">
        <v>4</v>
      </c>
      <c r="H11" s="45">
        <v>1</v>
      </c>
      <c r="I11" s="46">
        <v>1</v>
      </c>
      <c r="J11" s="45">
        <v>2</v>
      </c>
      <c r="K11" s="46">
        <v>1</v>
      </c>
      <c r="L11" s="45">
        <v>1</v>
      </c>
      <c r="M11" s="46">
        <v>1</v>
      </c>
      <c r="N11" s="45">
        <v>2</v>
      </c>
      <c r="O11" s="46">
        <v>1</v>
      </c>
      <c r="P11" s="45">
        <v>2</v>
      </c>
      <c r="Q11" s="46">
        <v>1</v>
      </c>
      <c r="R11" s="45">
        <v>2</v>
      </c>
      <c r="S11" s="46">
        <v>1</v>
      </c>
      <c r="T11" s="45">
        <v>3</v>
      </c>
      <c r="U11" s="46">
        <v>3</v>
      </c>
      <c r="V11" s="45">
        <v>4</v>
      </c>
      <c r="W11" s="46">
        <v>2</v>
      </c>
      <c r="X11" s="45">
        <v>2</v>
      </c>
      <c r="Y11" s="46">
        <v>1</v>
      </c>
      <c r="Z11" s="45">
        <v>1</v>
      </c>
      <c r="AA11" s="46">
        <v>1</v>
      </c>
      <c r="AB11" s="45">
        <v>2</v>
      </c>
      <c r="AC11" s="46">
        <v>1</v>
      </c>
      <c r="AD11" s="45"/>
      <c r="AE11" s="46"/>
      <c r="AF11" s="45"/>
      <c r="AG11" s="47"/>
      <c r="AH11" s="48">
        <f t="shared" si="0"/>
        <v>27</v>
      </c>
      <c r="AI11" s="49">
        <f t="shared" si="0"/>
        <v>18</v>
      </c>
      <c r="AJ11" s="50">
        <f t="shared" si="1"/>
        <v>0.6666666666666666</v>
      </c>
      <c r="AL11" s="44" t="s">
        <v>9</v>
      </c>
      <c r="AM11" s="51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/>
      <c r="AZ11" s="53"/>
      <c r="BA11" s="54">
        <f t="shared" si="2"/>
        <v>0</v>
      </c>
      <c r="BC11" s="44" t="s">
        <v>9</v>
      </c>
      <c r="BD11" s="51">
        <v>0.5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/>
      <c r="BK11" s="52">
        <v>0</v>
      </c>
      <c r="BL11" s="52">
        <v>0</v>
      </c>
      <c r="BM11" s="52">
        <v>0</v>
      </c>
      <c r="BN11" s="52">
        <v>0.5</v>
      </c>
      <c r="BO11" s="52">
        <v>0</v>
      </c>
      <c r="BP11" s="52"/>
      <c r="BQ11" s="53"/>
      <c r="BR11" s="54">
        <f t="shared" si="3"/>
        <v>1</v>
      </c>
    </row>
    <row r="12" spans="3:36" ht="3" customHeight="1" thickBot="1">
      <c r="C12" s="11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55"/>
      <c r="AI12" s="55"/>
      <c r="AJ12" s="19"/>
    </row>
    <row r="13" spans="3:53" ht="19.5" customHeight="1" thickBot="1">
      <c r="C13" s="115"/>
      <c r="E13" s="8" t="s">
        <v>15</v>
      </c>
      <c r="F13" s="117">
        <v>1</v>
      </c>
      <c r="G13" s="118"/>
      <c r="H13" s="89">
        <v>2</v>
      </c>
      <c r="I13" s="90"/>
      <c r="J13" s="89">
        <v>3</v>
      </c>
      <c r="K13" s="90"/>
      <c r="L13" s="87">
        <v>4</v>
      </c>
      <c r="M13" s="88"/>
      <c r="N13" s="87">
        <v>5</v>
      </c>
      <c r="O13" s="88"/>
      <c r="P13" s="87">
        <v>6</v>
      </c>
      <c r="Q13" s="88"/>
      <c r="R13" s="87">
        <v>7</v>
      </c>
      <c r="S13" s="88"/>
      <c r="T13" s="87">
        <v>8</v>
      </c>
      <c r="U13" s="88"/>
      <c r="V13" s="87">
        <v>9</v>
      </c>
      <c r="W13" s="88"/>
      <c r="X13" s="87">
        <v>10</v>
      </c>
      <c r="Y13" s="88"/>
      <c r="Z13" s="87">
        <v>11</v>
      </c>
      <c r="AA13" s="88"/>
      <c r="AB13" s="87">
        <v>12</v>
      </c>
      <c r="AC13" s="88"/>
      <c r="AD13" s="87">
        <v>13</v>
      </c>
      <c r="AE13" s="88"/>
      <c r="AF13" s="87">
        <v>14</v>
      </c>
      <c r="AG13" s="88"/>
      <c r="AH13" s="95" t="s">
        <v>0</v>
      </c>
      <c r="AI13" s="96"/>
      <c r="AJ13" s="97"/>
      <c r="AL13" s="17"/>
      <c r="AM13" s="134" t="s">
        <v>4</v>
      </c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6"/>
      <c r="BA13" s="56"/>
    </row>
    <row r="14" spans="3:53" ht="54.75" customHeight="1" thickBot="1">
      <c r="C14" s="115"/>
      <c r="E14" s="17"/>
      <c r="F14" s="2" t="s">
        <v>18</v>
      </c>
      <c r="G14" s="3" t="s">
        <v>17</v>
      </c>
      <c r="H14" s="2" t="s">
        <v>18</v>
      </c>
      <c r="I14" s="3" t="s">
        <v>17</v>
      </c>
      <c r="J14" s="2" t="s">
        <v>18</v>
      </c>
      <c r="K14" s="3" t="s">
        <v>17</v>
      </c>
      <c r="L14" s="2" t="s">
        <v>18</v>
      </c>
      <c r="M14" s="3" t="s">
        <v>17</v>
      </c>
      <c r="N14" s="2" t="s">
        <v>18</v>
      </c>
      <c r="O14" s="3" t="s">
        <v>17</v>
      </c>
      <c r="P14" s="2">
        <v>3</v>
      </c>
      <c r="Q14" s="3" t="s">
        <v>17</v>
      </c>
      <c r="R14" s="2" t="s">
        <v>18</v>
      </c>
      <c r="S14" s="3" t="s">
        <v>17</v>
      </c>
      <c r="T14" s="2" t="s">
        <v>18</v>
      </c>
      <c r="U14" s="3" t="s">
        <v>17</v>
      </c>
      <c r="V14" s="2" t="s">
        <v>18</v>
      </c>
      <c r="W14" s="3" t="s">
        <v>17</v>
      </c>
      <c r="X14" s="2" t="s">
        <v>18</v>
      </c>
      <c r="Y14" s="3">
        <v>1</v>
      </c>
      <c r="Z14" s="2" t="s">
        <v>18</v>
      </c>
      <c r="AA14" s="3" t="s">
        <v>17</v>
      </c>
      <c r="AB14" s="2" t="s">
        <v>18</v>
      </c>
      <c r="AC14" s="3" t="s">
        <v>17</v>
      </c>
      <c r="AD14" s="2" t="s">
        <v>18</v>
      </c>
      <c r="AE14" s="3" t="s">
        <v>17</v>
      </c>
      <c r="AF14" s="2" t="s">
        <v>18</v>
      </c>
      <c r="AG14" s="3" t="s">
        <v>17</v>
      </c>
      <c r="AH14" s="4" t="s">
        <v>18</v>
      </c>
      <c r="AI14" s="5" t="s">
        <v>17</v>
      </c>
      <c r="AJ14" s="15" t="s">
        <v>24</v>
      </c>
      <c r="AL14" s="9" t="s">
        <v>15</v>
      </c>
      <c r="AM14" s="10">
        <v>1</v>
      </c>
      <c r="AN14" s="11">
        <v>2</v>
      </c>
      <c r="AO14" s="11">
        <v>3</v>
      </c>
      <c r="AP14" s="11">
        <v>4</v>
      </c>
      <c r="AQ14" s="11">
        <v>5</v>
      </c>
      <c r="AR14" s="11">
        <v>6</v>
      </c>
      <c r="AS14" s="11">
        <v>7</v>
      </c>
      <c r="AT14" s="11">
        <v>8</v>
      </c>
      <c r="AU14" s="11">
        <v>9</v>
      </c>
      <c r="AV14" s="11">
        <v>10</v>
      </c>
      <c r="AW14" s="11">
        <v>11</v>
      </c>
      <c r="AX14" s="11">
        <v>12</v>
      </c>
      <c r="AY14" s="11">
        <v>13</v>
      </c>
      <c r="AZ14" s="12">
        <v>14</v>
      </c>
      <c r="BA14" s="13" t="s">
        <v>0</v>
      </c>
    </row>
    <row r="15" spans="3:53" ht="12" customHeight="1">
      <c r="C15" s="115"/>
      <c r="E15" s="20" t="s">
        <v>27</v>
      </c>
      <c r="F15" s="21">
        <v>1</v>
      </c>
      <c r="G15" s="22">
        <v>1</v>
      </c>
      <c r="H15" s="23">
        <v>2</v>
      </c>
      <c r="I15" s="24">
        <v>1</v>
      </c>
      <c r="J15" s="23">
        <v>3</v>
      </c>
      <c r="K15" s="24">
        <v>2</v>
      </c>
      <c r="L15" s="23">
        <v>2</v>
      </c>
      <c r="M15" s="24">
        <v>2</v>
      </c>
      <c r="N15" s="23">
        <v>0</v>
      </c>
      <c r="O15" s="24">
        <v>0</v>
      </c>
      <c r="P15" s="23">
        <v>2</v>
      </c>
      <c r="Q15" s="24">
        <v>1</v>
      </c>
      <c r="R15" s="23">
        <v>2</v>
      </c>
      <c r="S15" s="24">
        <v>2</v>
      </c>
      <c r="T15" s="23">
        <v>3</v>
      </c>
      <c r="U15" s="24">
        <v>1</v>
      </c>
      <c r="V15" s="23">
        <v>1</v>
      </c>
      <c r="W15" s="24">
        <v>0</v>
      </c>
      <c r="X15" s="23">
        <v>1</v>
      </c>
      <c r="Y15" s="24">
        <v>1</v>
      </c>
      <c r="Z15" s="23">
        <v>1</v>
      </c>
      <c r="AA15" s="24">
        <v>1</v>
      </c>
      <c r="AB15" s="23">
        <v>2</v>
      </c>
      <c r="AC15" s="24">
        <v>2</v>
      </c>
      <c r="AD15" s="23"/>
      <c r="AE15" s="24"/>
      <c r="AF15" s="23"/>
      <c r="AG15" s="25"/>
      <c r="AH15" s="26">
        <f aca="true" t="shared" si="4" ref="AH15:AI22">SUM(AF15,AD15,AB15,Z15,X15,V15,T15,R15,P15,N15,L15,J15,H15,F15)</f>
        <v>20</v>
      </c>
      <c r="AI15" s="27">
        <f t="shared" si="4"/>
        <v>14</v>
      </c>
      <c r="AJ15" s="28">
        <f>(AI15/AH15)</f>
        <v>0.7</v>
      </c>
      <c r="AL15" s="20" t="s">
        <v>11</v>
      </c>
      <c r="AM15" s="29">
        <v>0</v>
      </c>
      <c r="AN15" s="30">
        <v>-1</v>
      </c>
      <c r="AO15" s="30">
        <v>-2</v>
      </c>
      <c r="AP15" s="30">
        <v>-1</v>
      </c>
      <c r="AQ15" s="30">
        <v>0</v>
      </c>
      <c r="AR15" s="30">
        <v>-2</v>
      </c>
      <c r="AS15" s="30">
        <v>-2</v>
      </c>
      <c r="AT15" s="30">
        <v>-1</v>
      </c>
      <c r="AU15" s="30">
        <v>1</v>
      </c>
      <c r="AV15" s="30">
        <v>1</v>
      </c>
      <c r="AW15" s="30">
        <v>-3</v>
      </c>
      <c r="AX15" s="30">
        <v>-2</v>
      </c>
      <c r="AY15" s="30"/>
      <c r="AZ15" s="31"/>
      <c r="BA15" s="32">
        <f>SUM(AM15:AZ15)</f>
        <v>-12</v>
      </c>
    </row>
    <row r="16" spans="3:53" ht="12" customHeight="1">
      <c r="C16" s="115"/>
      <c r="E16" s="33" t="s">
        <v>11</v>
      </c>
      <c r="F16" s="34">
        <v>5</v>
      </c>
      <c r="G16" s="35">
        <v>4</v>
      </c>
      <c r="H16" s="34">
        <v>5</v>
      </c>
      <c r="I16" s="35">
        <v>4</v>
      </c>
      <c r="J16" s="34">
        <v>1</v>
      </c>
      <c r="K16" s="35">
        <v>1</v>
      </c>
      <c r="L16" s="34">
        <v>3</v>
      </c>
      <c r="M16" s="35">
        <v>3</v>
      </c>
      <c r="N16" s="34">
        <v>1</v>
      </c>
      <c r="O16" s="35">
        <v>0</v>
      </c>
      <c r="P16" s="34">
        <v>0</v>
      </c>
      <c r="Q16" s="35">
        <v>0</v>
      </c>
      <c r="R16" s="34">
        <v>0</v>
      </c>
      <c r="S16" s="35">
        <v>0</v>
      </c>
      <c r="T16" s="34">
        <v>3</v>
      </c>
      <c r="U16" s="35">
        <v>3</v>
      </c>
      <c r="V16" s="34">
        <v>3</v>
      </c>
      <c r="W16" s="35">
        <v>3</v>
      </c>
      <c r="X16" s="34">
        <v>5</v>
      </c>
      <c r="Y16" s="35">
        <v>3</v>
      </c>
      <c r="Z16" s="34">
        <v>2</v>
      </c>
      <c r="AA16" s="35">
        <v>0</v>
      </c>
      <c r="AB16" s="34">
        <v>5</v>
      </c>
      <c r="AC16" s="35">
        <v>5</v>
      </c>
      <c r="AD16" s="34"/>
      <c r="AE16" s="35"/>
      <c r="AF16" s="34"/>
      <c r="AG16" s="36"/>
      <c r="AH16" s="37">
        <f t="shared" si="4"/>
        <v>33</v>
      </c>
      <c r="AI16" s="38">
        <f t="shared" si="4"/>
        <v>26</v>
      </c>
      <c r="AJ16" s="39">
        <f aca="true" t="shared" si="5" ref="AJ16:AJ22">(AI16/AH16)</f>
        <v>0.7878787878787878</v>
      </c>
      <c r="AL16" s="33" t="s">
        <v>13</v>
      </c>
      <c r="AM16" s="40">
        <v>-2</v>
      </c>
      <c r="AN16" s="41">
        <v>0</v>
      </c>
      <c r="AO16" s="41">
        <v>2</v>
      </c>
      <c r="AP16" s="41">
        <v>-2</v>
      </c>
      <c r="AQ16" s="41">
        <v>0</v>
      </c>
      <c r="AR16" s="41">
        <v>-1</v>
      </c>
      <c r="AS16" s="41"/>
      <c r="AT16" s="41">
        <v>-4</v>
      </c>
      <c r="AU16" s="41">
        <v>0</v>
      </c>
      <c r="AV16" s="41">
        <v>-1</v>
      </c>
      <c r="AW16" s="41">
        <v>-3</v>
      </c>
      <c r="AX16" s="41">
        <v>0</v>
      </c>
      <c r="AY16" s="41"/>
      <c r="AZ16" s="42"/>
      <c r="BA16" s="43">
        <f>SUM(AM16:AZ16)</f>
        <v>-11</v>
      </c>
    </row>
    <row r="17" spans="3:53" ht="12" customHeight="1">
      <c r="C17" s="115"/>
      <c r="E17" s="33" t="s">
        <v>12</v>
      </c>
      <c r="F17" s="34">
        <v>1</v>
      </c>
      <c r="G17" s="35">
        <v>1</v>
      </c>
      <c r="H17" s="34">
        <v>4</v>
      </c>
      <c r="I17" s="35">
        <v>4</v>
      </c>
      <c r="J17" s="34">
        <v>1</v>
      </c>
      <c r="K17" s="35">
        <v>1</v>
      </c>
      <c r="L17" s="34">
        <v>4</v>
      </c>
      <c r="M17" s="35">
        <v>4</v>
      </c>
      <c r="N17" s="34">
        <v>2</v>
      </c>
      <c r="O17" s="35">
        <v>1</v>
      </c>
      <c r="P17" s="34">
        <v>1</v>
      </c>
      <c r="Q17" s="35">
        <v>1</v>
      </c>
      <c r="R17" s="34">
        <v>2</v>
      </c>
      <c r="S17" s="35">
        <v>1</v>
      </c>
      <c r="T17" s="34">
        <v>0</v>
      </c>
      <c r="U17" s="35">
        <v>0</v>
      </c>
      <c r="V17" s="34">
        <v>0</v>
      </c>
      <c r="W17" s="35">
        <v>0</v>
      </c>
      <c r="X17" s="34">
        <v>4</v>
      </c>
      <c r="Y17" s="35">
        <v>3</v>
      </c>
      <c r="Z17" s="34">
        <v>2</v>
      </c>
      <c r="AA17" s="35">
        <v>2</v>
      </c>
      <c r="AB17" s="34">
        <v>2</v>
      </c>
      <c r="AC17" s="35">
        <v>2</v>
      </c>
      <c r="AD17" s="34"/>
      <c r="AE17" s="35"/>
      <c r="AF17" s="34"/>
      <c r="AG17" s="36"/>
      <c r="AH17" s="37">
        <f t="shared" si="4"/>
        <v>23</v>
      </c>
      <c r="AI17" s="38">
        <f t="shared" si="4"/>
        <v>20</v>
      </c>
      <c r="AJ17" s="39">
        <f t="shared" si="5"/>
        <v>0.8695652173913043</v>
      </c>
      <c r="AL17" s="33" t="s">
        <v>9</v>
      </c>
      <c r="AM17" s="40">
        <v>0</v>
      </c>
      <c r="AN17" s="41">
        <v>-1</v>
      </c>
      <c r="AO17" s="41">
        <v>-2</v>
      </c>
      <c r="AP17" s="41">
        <v>-1</v>
      </c>
      <c r="AQ17" s="41">
        <v>-2</v>
      </c>
      <c r="AR17" s="41">
        <v>-1</v>
      </c>
      <c r="AS17" s="41"/>
      <c r="AT17" s="41">
        <v>0</v>
      </c>
      <c r="AU17" s="41">
        <v>-2</v>
      </c>
      <c r="AV17" s="41">
        <v>0</v>
      </c>
      <c r="AW17" s="41">
        <v>2</v>
      </c>
      <c r="AX17" s="41">
        <v>-1</v>
      </c>
      <c r="AY17" s="41"/>
      <c r="AZ17" s="42"/>
      <c r="BA17" s="43">
        <f aca="true" t="shared" si="6" ref="BA17:BA22">SUM(AM17:AZ17)</f>
        <v>-8</v>
      </c>
    </row>
    <row r="18" spans="3:53" ht="12" customHeight="1">
      <c r="C18" s="115"/>
      <c r="E18" s="33" t="s">
        <v>9</v>
      </c>
      <c r="F18" s="34">
        <v>0</v>
      </c>
      <c r="G18" s="35">
        <v>0</v>
      </c>
      <c r="H18" s="34">
        <v>1</v>
      </c>
      <c r="I18" s="35">
        <v>1</v>
      </c>
      <c r="J18" s="34">
        <v>5</v>
      </c>
      <c r="K18" s="35">
        <v>2</v>
      </c>
      <c r="L18" s="34">
        <v>7</v>
      </c>
      <c r="M18" s="35">
        <v>5</v>
      </c>
      <c r="N18" s="34">
        <v>2</v>
      </c>
      <c r="O18" s="35">
        <v>2</v>
      </c>
      <c r="P18" s="34">
        <v>2</v>
      </c>
      <c r="Q18" s="35">
        <v>1</v>
      </c>
      <c r="R18" s="34">
        <v>1</v>
      </c>
      <c r="S18" s="35">
        <v>1</v>
      </c>
      <c r="T18" s="34">
        <v>0</v>
      </c>
      <c r="U18" s="35">
        <v>0</v>
      </c>
      <c r="V18" s="34">
        <v>2</v>
      </c>
      <c r="W18" s="35">
        <v>1</v>
      </c>
      <c r="X18" s="34">
        <v>2</v>
      </c>
      <c r="Y18" s="35">
        <v>1</v>
      </c>
      <c r="Z18" s="34">
        <v>2</v>
      </c>
      <c r="AA18" s="35">
        <v>2</v>
      </c>
      <c r="AB18" s="34">
        <v>2</v>
      </c>
      <c r="AC18" s="35">
        <v>0</v>
      </c>
      <c r="AD18" s="34"/>
      <c r="AE18" s="35"/>
      <c r="AF18" s="34"/>
      <c r="AG18" s="36"/>
      <c r="AH18" s="37">
        <f t="shared" si="4"/>
        <v>26</v>
      </c>
      <c r="AI18" s="38">
        <f t="shared" si="4"/>
        <v>16</v>
      </c>
      <c r="AJ18" s="39">
        <f t="shared" si="5"/>
        <v>0.6153846153846154</v>
      </c>
      <c r="AL18" s="33" t="s">
        <v>14</v>
      </c>
      <c r="AM18" s="40">
        <v>0</v>
      </c>
      <c r="AN18" s="41">
        <v>0</v>
      </c>
      <c r="AO18" s="41">
        <v>0</v>
      </c>
      <c r="AP18" s="41">
        <v>0</v>
      </c>
      <c r="AQ18" s="41">
        <v>-1</v>
      </c>
      <c r="AR18" s="41">
        <v>1</v>
      </c>
      <c r="AS18" s="41">
        <v>1</v>
      </c>
      <c r="AT18" s="41">
        <v>-1</v>
      </c>
      <c r="AU18" s="41">
        <v>1</v>
      </c>
      <c r="AV18" s="41">
        <v>2</v>
      </c>
      <c r="AW18" s="41">
        <v>-2</v>
      </c>
      <c r="AX18" s="41">
        <v>-3</v>
      </c>
      <c r="AY18" s="41"/>
      <c r="AZ18" s="42"/>
      <c r="BA18" s="43">
        <f>SUM(AM18:AZ18)</f>
        <v>-2</v>
      </c>
    </row>
    <row r="19" spans="3:53" ht="12" customHeight="1">
      <c r="C19" s="115"/>
      <c r="E19" s="33" t="s">
        <v>8</v>
      </c>
      <c r="F19" s="34">
        <v>0</v>
      </c>
      <c r="G19" s="35">
        <v>0</v>
      </c>
      <c r="H19" s="34">
        <v>2</v>
      </c>
      <c r="I19" s="35">
        <v>1</v>
      </c>
      <c r="J19" s="34">
        <v>1</v>
      </c>
      <c r="K19" s="35">
        <v>1</v>
      </c>
      <c r="L19" s="34">
        <v>1</v>
      </c>
      <c r="M19" s="35">
        <v>1</v>
      </c>
      <c r="N19" s="34">
        <v>3</v>
      </c>
      <c r="O19" s="35">
        <v>2</v>
      </c>
      <c r="P19" s="34">
        <v>3</v>
      </c>
      <c r="Q19" s="35">
        <v>2</v>
      </c>
      <c r="R19" s="34">
        <v>1</v>
      </c>
      <c r="S19" s="35">
        <v>0</v>
      </c>
      <c r="T19" s="34">
        <v>3</v>
      </c>
      <c r="U19" s="35">
        <v>3</v>
      </c>
      <c r="V19" s="34">
        <v>3</v>
      </c>
      <c r="W19" s="35">
        <v>2</v>
      </c>
      <c r="X19" s="34">
        <v>1</v>
      </c>
      <c r="Y19" s="35">
        <v>1</v>
      </c>
      <c r="Z19" s="34">
        <v>2</v>
      </c>
      <c r="AA19" s="35">
        <v>2</v>
      </c>
      <c r="AB19" s="34">
        <v>3</v>
      </c>
      <c r="AC19" s="35">
        <v>2</v>
      </c>
      <c r="AD19" s="34"/>
      <c r="AE19" s="35"/>
      <c r="AF19" s="34"/>
      <c r="AG19" s="36"/>
      <c r="AH19" s="37">
        <f t="shared" si="4"/>
        <v>23</v>
      </c>
      <c r="AI19" s="38">
        <f t="shared" si="4"/>
        <v>17</v>
      </c>
      <c r="AJ19" s="39">
        <f t="shared" si="5"/>
        <v>0.7391304347826086</v>
      </c>
      <c r="AL19" s="33" t="s">
        <v>10</v>
      </c>
      <c r="AM19" s="40">
        <v>-1</v>
      </c>
      <c r="AN19" s="41">
        <v>1</v>
      </c>
      <c r="AO19" s="41">
        <v>-2</v>
      </c>
      <c r="AP19" s="41">
        <v>1</v>
      </c>
      <c r="AQ19" s="41">
        <v>0</v>
      </c>
      <c r="AR19" s="41">
        <v>1</v>
      </c>
      <c r="AS19" s="41"/>
      <c r="AT19" s="41">
        <v>2</v>
      </c>
      <c r="AU19" s="41">
        <v>-1</v>
      </c>
      <c r="AV19" s="41">
        <v>0</v>
      </c>
      <c r="AW19" s="41">
        <v>0</v>
      </c>
      <c r="AX19" s="41">
        <v>-2</v>
      </c>
      <c r="AY19" s="41"/>
      <c r="AZ19" s="42"/>
      <c r="BA19" s="43">
        <f t="shared" si="6"/>
        <v>-1</v>
      </c>
    </row>
    <row r="20" spans="3:53" ht="12" customHeight="1">
      <c r="C20" s="115"/>
      <c r="E20" s="33" t="s">
        <v>10</v>
      </c>
      <c r="F20" s="34">
        <v>7</v>
      </c>
      <c r="G20" s="35">
        <v>5</v>
      </c>
      <c r="H20" s="34">
        <v>3</v>
      </c>
      <c r="I20" s="35">
        <v>2</v>
      </c>
      <c r="J20" s="34">
        <v>2</v>
      </c>
      <c r="K20" s="35">
        <v>1</v>
      </c>
      <c r="L20" s="34">
        <v>2</v>
      </c>
      <c r="M20" s="35">
        <v>2</v>
      </c>
      <c r="N20" s="34">
        <v>3</v>
      </c>
      <c r="O20" s="35">
        <v>1</v>
      </c>
      <c r="P20" s="34">
        <v>2</v>
      </c>
      <c r="Q20" s="35">
        <v>1</v>
      </c>
      <c r="R20" s="34">
        <v>1</v>
      </c>
      <c r="S20" s="35">
        <v>1</v>
      </c>
      <c r="T20" s="34">
        <v>0</v>
      </c>
      <c r="U20" s="35">
        <v>0</v>
      </c>
      <c r="V20" s="34">
        <v>4</v>
      </c>
      <c r="W20" s="35">
        <v>2</v>
      </c>
      <c r="X20" s="34">
        <v>2</v>
      </c>
      <c r="Y20" s="35">
        <v>1</v>
      </c>
      <c r="Z20" s="34">
        <v>3</v>
      </c>
      <c r="AA20" s="35">
        <v>2</v>
      </c>
      <c r="AB20" s="34">
        <v>1</v>
      </c>
      <c r="AC20" s="35">
        <v>1</v>
      </c>
      <c r="AD20" s="34"/>
      <c r="AE20" s="35"/>
      <c r="AF20" s="34"/>
      <c r="AG20" s="36"/>
      <c r="AH20" s="37">
        <f t="shared" si="4"/>
        <v>30</v>
      </c>
      <c r="AI20" s="38">
        <f t="shared" si="4"/>
        <v>19</v>
      </c>
      <c r="AJ20" s="39">
        <f t="shared" si="5"/>
        <v>0.6333333333333333</v>
      </c>
      <c r="AL20" s="33" t="s">
        <v>8</v>
      </c>
      <c r="AM20" s="40">
        <v>1</v>
      </c>
      <c r="AN20" s="41">
        <v>-1</v>
      </c>
      <c r="AO20" s="41">
        <v>1</v>
      </c>
      <c r="AP20" s="41">
        <v>1</v>
      </c>
      <c r="AQ20" s="41">
        <v>0</v>
      </c>
      <c r="AR20" s="41">
        <v>1</v>
      </c>
      <c r="AS20" s="41">
        <v>0</v>
      </c>
      <c r="AT20" s="41">
        <v>1</v>
      </c>
      <c r="AU20" s="41">
        <v>0</v>
      </c>
      <c r="AV20" s="41">
        <v>-1</v>
      </c>
      <c r="AW20" s="41">
        <v>-1</v>
      </c>
      <c r="AX20" s="41">
        <v>0</v>
      </c>
      <c r="AY20" s="41"/>
      <c r="AZ20" s="42"/>
      <c r="BA20" s="43">
        <f>SUM(AM20:AZ20)</f>
        <v>2</v>
      </c>
    </row>
    <row r="21" spans="3:53" ht="12" customHeight="1">
      <c r="C21" s="115"/>
      <c r="E21" s="33" t="s">
        <v>14</v>
      </c>
      <c r="F21" s="34">
        <v>3</v>
      </c>
      <c r="G21" s="35">
        <v>1</v>
      </c>
      <c r="H21" s="34">
        <v>7</v>
      </c>
      <c r="I21" s="35">
        <v>5</v>
      </c>
      <c r="J21" s="34">
        <v>4</v>
      </c>
      <c r="K21" s="35">
        <v>3</v>
      </c>
      <c r="L21" s="34">
        <v>4</v>
      </c>
      <c r="M21" s="35">
        <v>1</v>
      </c>
      <c r="N21" s="34">
        <v>2</v>
      </c>
      <c r="O21" s="35">
        <v>1</v>
      </c>
      <c r="P21" s="34">
        <v>2</v>
      </c>
      <c r="Q21" s="35">
        <v>1</v>
      </c>
      <c r="R21" s="34">
        <v>2</v>
      </c>
      <c r="S21" s="35">
        <v>1</v>
      </c>
      <c r="T21" s="34">
        <v>3</v>
      </c>
      <c r="U21" s="35">
        <v>1</v>
      </c>
      <c r="V21" s="34">
        <v>3</v>
      </c>
      <c r="W21" s="35">
        <v>3</v>
      </c>
      <c r="X21" s="34">
        <v>3</v>
      </c>
      <c r="Y21" s="35">
        <v>2</v>
      </c>
      <c r="Z21" s="34">
        <v>0</v>
      </c>
      <c r="AA21" s="35">
        <v>0</v>
      </c>
      <c r="AB21" s="34">
        <v>2</v>
      </c>
      <c r="AC21" s="35">
        <v>1</v>
      </c>
      <c r="AD21" s="34"/>
      <c r="AE21" s="35"/>
      <c r="AF21" s="34"/>
      <c r="AG21" s="36"/>
      <c r="AH21" s="37">
        <f t="shared" si="4"/>
        <v>35</v>
      </c>
      <c r="AI21" s="38">
        <f t="shared" si="4"/>
        <v>20</v>
      </c>
      <c r="AJ21" s="39">
        <f t="shared" si="5"/>
        <v>0.5714285714285714</v>
      </c>
      <c r="AL21" s="33" t="s">
        <v>27</v>
      </c>
      <c r="AM21" s="40">
        <v>1</v>
      </c>
      <c r="AN21" s="41">
        <v>0</v>
      </c>
      <c r="AO21" s="41">
        <v>0</v>
      </c>
      <c r="AP21" s="41">
        <v>-2</v>
      </c>
      <c r="AQ21" s="41">
        <v>-1</v>
      </c>
      <c r="AR21" s="41">
        <v>3</v>
      </c>
      <c r="AS21" s="41"/>
      <c r="AT21" s="41">
        <v>0</v>
      </c>
      <c r="AU21" s="41">
        <v>-2</v>
      </c>
      <c r="AV21" s="41">
        <v>1</v>
      </c>
      <c r="AW21" s="41">
        <v>2</v>
      </c>
      <c r="AX21" s="41">
        <v>1</v>
      </c>
      <c r="AY21" s="41"/>
      <c r="AZ21" s="42"/>
      <c r="BA21" s="43">
        <f>SUM(AM21:AZ21)</f>
        <v>3</v>
      </c>
    </row>
    <row r="22" spans="3:53" ht="12" customHeight="1" thickBot="1">
      <c r="C22" s="115"/>
      <c r="E22" s="44" t="s">
        <v>13</v>
      </c>
      <c r="F22" s="45">
        <v>2</v>
      </c>
      <c r="G22" s="46">
        <v>0</v>
      </c>
      <c r="H22" s="45">
        <v>1</v>
      </c>
      <c r="I22" s="46">
        <v>1</v>
      </c>
      <c r="J22" s="45">
        <v>5</v>
      </c>
      <c r="K22" s="46">
        <v>3</v>
      </c>
      <c r="L22" s="45">
        <v>1</v>
      </c>
      <c r="M22" s="46">
        <v>1</v>
      </c>
      <c r="N22" s="45">
        <v>0</v>
      </c>
      <c r="O22" s="46">
        <v>0</v>
      </c>
      <c r="P22" s="45">
        <v>1</v>
      </c>
      <c r="Q22" s="46">
        <v>1</v>
      </c>
      <c r="R22" s="45">
        <v>3</v>
      </c>
      <c r="S22" s="46">
        <v>0</v>
      </c>
      <c r="T22" s="45">
        <v>2</v>
      </c>
      <c r="U22" s="46">
        <v>1</v>
      </c>
      <c r="V22" s="45">
        <v>3</v>
      </c>
      <c r="W22" s="46">
        <v>2</v>
      </c>
      <c r="X22" s="45">
        <v>5</v>
      </c>
      <c r="Y22" s="46">
        <v>4</v>
      </c>
      <c r="Z22" s="45">
        <v>2</v>
      </c>
      <c r="AA22" s="46">
        <v>0</v>
      </c>
      <c r="AB22" s="45">
        <v>1</v>
      </c>
      <c r="AC22" s="46">
        <v>1</v>
      </c>
      <c r="AD22" s="45"/>
      <c r="AE22" s="46"/>
      <c r="AF22" s="45"/>
      <c r="AG22" s="47"/>
      <c r="AH22" s="48">
        <f t="shared" si="4"/>
        <v>26</v>
      </c>
      <c r="AI22" s="49">
        <f t="shared" si="4"/>
        <v>14</v>
      </c>
      <c r="AJ22" s="50">
        <f t="shared" si="5"/>
        <v>0.5384615384615384</v>
      </c>
      <c r="AL22" s="44" t="s">
        <v>12</v>
      </c>
      <c r="AM22" s="51">
        <v>-2</v>
      </c>
      <c r="AN22" s="52">
        <v>1</v>
      </c>
      <c r="AO22" s="52">
        <v>-1</v>
      </c>
      <c r="AP22" s="52">
        <v>-1</v>
      </c>
      <c r="AQ22" s="52">
        <v>1</v>
      </c>
      <c r="AR22" s="52">
        <v>2</v>
      </c>
      <c r="AS22" s="52">
        <v>2</v>
      </c>
      <c r="AT22" s="52">
        <v>0</v>
      </c>
      <c r="AU22" s="52">
        <v>-1</v>
      </c>
      <c r="AV22" s="52">
        <v>1</v>
      </c>
      <c r="AW22" s="52">
        <v>2</v>
      </c>
      <c r="AX22" s="52">
        <v>0</v>
      </c>
      <c r="AY22" s="52"/>
      <c r="AZ22" s="53"/>
      <c r="BA22" s="54">
        <f t="shared" si="6"/>
        <v>4</v>
      </c>
    </row>
    <row r="23" spans="3:52" ht="3" customHeight="1" thickBot="1">
      <c r="C23" s="115"/>
      <c r="AM23" s="81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3"/>
    </row>
    <row r="24" spans="3:64" ht="19.5" customHeight="1" thickBot="1">
      <c r="C24" s="115"/>
      <c r="E24" s="17"/>
      <c r="F24" s="106" t="s">
        <v>5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8"/>
      <c r="AH24" s="16"/>
      <c r="AI24" s="16"/>
      <c r="AJ24" s="17"/>
      <c r="AL24" s="17"/>
      <c r="AM24" s="121" t="s">
        <v>2</v>
      </c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3"/>
      <c r="BA24" s="17"/>
      <c r="BC24" s="132" t="s">
        <v>22</v>
      </c>
      <c r="BD24" s="98" t="s">
        <v>19</v>
      </c>
      <c r="BE24" s="112" t="s">
        <v>20</v>
      </c>
      <c r="BF24" s="112" t="s">
        <v>25</v>
      </c>
      <c r="BG24" s="112" t="s">
        <v>21</v>
      </c>
      <c r="BH24" s="130" t="s">
        <v>6</v>
      </c>
      <c r="BI24" s="130"/>
      <c r="BJ24" s="124" t="s">
        <v>26</v>
      </c>
      <c r="BK24" s="126" t="s">
        <v>7</v>
      </c>
      <c r="BL24" s="127"/>
    </row>
    <row r="25" spans="3:64" ht="52.5" customHeight="1" thickBot="1">
      <c r="C25" s="115"/>
      <c r="E25" s="14" t="s">
        <v>15</v>
      </c>
      <c r="F25" s="104">
        <v>1</v>
      </c>
      <c r="G25" s="105"/>
      <c r="H25" s="104">
        <v>2</v>
      </c>
      <c r="I25" s="105"/>
      <c r="J25" s="104">
        <v>3</v>
      </c>
      <c r="K25" s="105"/>
      <c r="L25" s="91">
        <v>4</v>
      </c>
      <c r="M25" s="92"/>
      <c r="N25" s="91">
        <v>5</v>
      </c>
      <c r="O25" s="92"/>
      <c r="P25" s="91">
        <v>6</v>
      </c>
      <c r="Q25" s="92"/>
      <c r="R25" s="91">
        <v>7</v>
      </c>
      <c r="S25" s="92"/>
      <c r="T25" s="91">
        <v>8</v>
      </c>
      <c r="U25" s="92"/>
      <c r="V25" s="91">
        <v>9</v>
      </c>
      <c r="W25" s="92"/>
      <c r="X25" s="91">
        <v>10</v>
      </c>
      <c r="Y25" s="92"/>
      <c r="Z25" s="91">
        <v>11</v>
      </c>
      <c r="AA25" s="92"/>
      <c r="AB25" s="91">
        <v>12</v>
      </c>
      <c r="AC25" s="92"/>
      <c r="AD25" s="91">
        <v>13</v>
      </c>
      <c r="AE25" s="92"/>
      <c r="AF25" s="91">
        <v>14</v>
      </c>
      <c r="AG25" s="92"/>
      <c r="AH25" s="110" t="s">
        <v>28</v>
      </c>
      <c r="AI25" s="111"/>
      <c r="AJ25" s="7" t="s">
        <v>0</v>
      </c>
      <c r="AL25" s="9" t="s">
        <v>15</v>
      </c>
      <c r="AM25" s="10">
        <v>1</v>
      </c>
      <c r="AN25" s="11">
        <v>2</v>
      </c>
      <c r="AO25" s="11">
        <v>3</v>
      </c>
      <c r="AP25" s="11">
        <v>4</v>
      </c>
      <c r="AQ25" s="11">
        <v>5</v>
      </c>
      <c r="AR25" s="11">
        <v>6</v>
      </c>
      <c r="AS25" s="11">
        <v>7</v>
      </c>
      <c r="AT25" s="11">
        <v>8</v>
      </c>
      <c r="AU25" s="11">
        <v>9</v>
      </c>
      <c r="AV25" s="11">
        <v>10</v>
      </c>
      <c r="AW25" s="11">
        <v>11</v>
      </c>
      <c r="AX25" s="11">
        <v>12</v>
      </c>
      <c r="AY25" s="11">
        <v>13</v>
      </c>
      <c r="AZ25" s="12">
        <v>14</v>
      </c>
      <c r="BA25" s="13" t="s">
        <v>0</v>
      </c>
      <c r="BC25" s="133"/>
      <c r="BD25" s="99"/>
      <c r="BE25" s="113"/>
      <c r="BF25" s="113"/>
      <c r="BG25" s="113"/>
      <c r="BH25" s="131"/>
      <c r="BI25" s="131"/>
      <c r="BJ25" s="125"/>
      <c r="BK25" s="128"/>
      <c r="BL25" s="129"/>
    </row>
    <row r="26" spans="3:64" ht="12" customHeight="1">
      <c r="C26" s="115"/>
      <c r="E26" s="20" t="s">
        <v>13</v>
      </c>
      <c r="F26" s="84">
        <v>2</v>
      </c>
      <c r="G26" s="57">
        <v>0</v>
      </c>
      <c r="H26" s="58">
        <v>3</v>
      </c>
      <c r="I26" s="57">
        <v>0</v>
      </c>
      <c r="J26" s="58">
        <v>1</v>
      </c>
      <c r="K26" s="57">
        <v>0</v>
      </c>
      <c r="L26" s="58">
        <v>0</v>
      </c>
      <c r="M26" s="57">
        <v>0</v>
      </c>
      <c r="N26" s="58">
        <v>0</v>
      </c>
      <c r="O26" s="57">
        <v>1</v>
      </c>
      <c r="P26" s="58">
        <v>0</v>
      </c>
      <c r="Q26" s="57">
        <v>0</v>
      </c>
      <c r="R26" s="58">
        <v>0</v>
      </c>
      <c r="S26" s="57">
        <v>0</v>
      </c>
      <c r="T26" s="58">
        <v>1</v>
      </c>
      <c r="U26" s="57">
        <v>0</v>
      </c>
      <c r="V26" s="58">
        <v>1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/>
      <c r="AE26" s="57"/>
      <c r="AF26" s="58"/>
      <c r="AG26" s="59"/>
      <c r="AH26" s="60">
        <f aca="true" t="shared" si="7" ref="AH26:AI33">SUM(F26,H26,J26,L26,N26,P26,R26,T26,V26,X26,Z26,AB26,AD26,AF26)</f>
        <v>8</v>
      </c>
      <c r="AI26" s="61">
        <f t="shared" si="7"/>
        <v>1</v>
      </c>
      <c r="AJ26" s="32">
        <f aca="true" t="shared" si="8" ref="AJ26:AJ33">-((AH26*0.5)+AI26)</f>
        <v>-5</v>
      </c>
      <c r="AL26" s="20" t="s">
        <v>8</v>
      </c>
      <c r="AM26" s="29">
        <v>0.5</v>
      </c>
      <c r="AN26" s="30">
        <v>0</v>
      </c>
      <c r="AO26" s="30">
        <v>3</v>
      </c>
      <c r="AP26" s="30">
        <v>0</v>
      </c>
      <c r="AQ26" s="30">
        <v>0.5</v>
      </c>
      <c r="AR26" s="30">
        <v>0</v>
      </c>
      <c r="AS26" s="30">
        <v>0</v>
      </c>
      <c r="AT26" s="30">
        <v>0.5</v>
      </c>
      <c r="AU26" s="30">
        <v>0</v>
      </c>
      <c r="AV26" s="30">
        <v>1</v>
      </c>
      <c r="AW26" s="30">
        <v>0.5</v>
      </c>
      <c r="AX26" s="30">
        <v>0.5</v>
      </c>
      <c r="AY26" s="30"/>
      <c r="AZ26" s="31"/>
      <c r="BA26" s="32">
        <f>SUM(AM26:AZ26)</f>
        <v>6.5</v>
      </c>
      <c r="BC26" s="20" t="s">
        <v>13</v>
      </c>
      <c r="BD26" s="62">
        <f>BA7</f>
        <v>2.5</v>
      </c>
      <c r="BE26" s="63">
        <f>BA16</f>
        <v>-11</v>
      </c>
      <c r="BF26" s="63">
        <f>BA28</f>
        <v>5.5</v>
      </c>
      <c r="BG26" s="63">
        <f>BR9</f>
        <v>2</v>
      </c>
      <c r="BH26" s="120">
        <f aca="true" t="shared" si="9" ref="BH26:BH33">SUM(BD26,BG26,BF26,-BE26)</f>
        <v>21</v>
      </c>
      <c r="BI26" s="120"/>
      <c r="BJ26" s="64">
        <f>AJ26</f>
        <v>-5</v>
      </c>
      <c r="BK26" s="100">
        <f aca="true" t="shared" si="10" ref="BK26:BK33">SUM(BH26:BJ26)</f>
        <v>16</v>
      </c>
      <c r="BL26" s="101"/>
    </row>
    <row r="27" spans="3:64" ht="12" customHeight="1">
      <c r="C27" s="115"/>
      <c r="E27" s="33" t="s">
        <v>12</v>
      </c>
      <c r="F27" s="85">
        <v>2</v>
      </c>
      <c r="G27" s="65">
        <v>0</v>
      </c>
      <c r="H27" s="66">
        <v>2</v>
      </c>
      <c r="I27" s="65">
        <v>0</v>
      </c>
      <c r="J27" s="66">
        <v>1</v>
      </c>
      <c r="K27" s="65">
        <v>0</v>
      </c>
      <c r="L27" s="66">
        <v>1</v>
      </c>
      <c r="M27" s="65">
        <v>0</v>
      </c>
      <c r="N27" s="66">
        <v>2</v>
      </c>
      <c r="O27" s="65">
        <v>0</v>
      </c>
      <c r="P27" s="66">
        <v>0</v>
      </c>
      <c r="Q27" s="65">
        <v>0</v>
      </c>
      <c r="R27" s="66">
        <v>1</v>
      </c>
      <c r="S27" s="65">
        <v>0</v>
      </c>
      <c r="T27" s="66">
        <v>1</v>
      </c>
      <c r="U27" s="65">
        <v>0</v>
      </c>
      <c r="V27" s="66">
        <v>3</v>
      </c>
      <c r="W27" s="65">
        <v>0</v>
      </c>
      <c r="X27" s="66">
        <v>0</v>
      </c>
      <c r="Y27" s="65">
        <v>0</v>
      </c>
      <c r="Z27" s="66">
        <v>1</v>
      </c>
      <c r="AA27" s="65">
        <v>0</v>
      </c>
      <c r="AB27" s="66">
        <v>1</v>
      </c>
      <c r="AC27" s="65">
        <v>0</v>
      </c>
      <c r="AD27" s="66"/>
      <c r="AE27" s="65"/>
      <c r="AF27" s="66"/>
      <c r="AG27" s="67"/>
      <c r="AH27" s="68">
        <f t="shared" si="7"/>
        <v>15</v>
      </c>
      <c r="AI27" s="69">
        <f t="shared" si="7"/>
        <v>0</v>
      </c>
      <c r="AJ27" s="43">
        <f t="shared" si="8"/>
        <v>-7.5</v>
      </c>
      <c r="AL27" s="33" t="s">
        <v>9</v>
      </c>
      <c r="AM27" s="40">
        <v>3.5</v>
      </c>
      <c r="AN27" s="41">
        <v>1</v>
      </c>
      <c r="AO27" s="41">
        <v>1.5</v>
      </c>
      <c r="AP27" s="41">
        <v>0</v>
      </c>
      <c r="AQ27" s="41">
        <v>-0.5</v>
      </c>
      <c r="AR27" s="41">
        <v>-1</v>
      </c>
      <c r="AS27" s="41"/>
      <c r="AT27" s="41">
        <v>1</v>
      </c>
      <c r="AU27" s="41">
        <v>0</v>
      </c>
      <c r="AV27" s="41">
        <v>0.5</v>
      </c>
      <c r="AW27" s="41">
        <v>-1.5</v>
      </c>
      <c r="AX27" s="41">
        <v>1.5</v>
      </c>
      <c r="AY27" s="41"/>
      <c r="AZ27" s="42"/>
      <c r="BA27" s="43">
        <f>SUM(AM27:AZ27)</f>
        <v>6</v>
      </c>
      <c r="BC27" s="33" t="s">
        <v>11</v>
      </c>
      <c r="BD27" s="70">
        <f>BA4</f>
        <v>7</v>
      </c>
      <c r="BE27" s="71">
        <f>BA15</f>
        <v>-12</v>
      </c>
      <c r="BF27" s="71">
        <f>BA30</f>
        <v>-5</v>
      </c>
      <c r="BG27" s="71">
        <f>BR7</f>
        <v>3</v>
      </c>
      <c r="BH27" s="109">
        <f t="shared" si="9"/>
        <v>17</v>
      </c>
      <c r="BI27" s="109"/>
      <c r="BJ27" s="72">
        <f>AJ30</f>
        <v>-11.5</v>
      </c>
      <c r="BK27" s="93">
        <f t="shared" si="10"/>
        <v>5.5</v>
      </c>
      <c r="BL27" s="94"/>
    </row>
    <row r="28" spans="3:64" ht="12" customHeight="1">
      <c r="C28" s="115"/>
      <c r="E28" s="33" t="s">
        <v>27</v>
      </c>
      <c r="F28" s="85">
        <v>1</v>
      </c>
      <c r="G28" s="65">
        <v>0</v>
      </c>
      <c r="H28" s="66">
        <v>1</v>
      </c>
      <c r="I28" s="65">
        <v>0</v>
      </c>
      <c r="J28" s="66">
        <v>3</v>
      </c>
      <c r="K28" s="65">
        <v>0</v>
      </c>
      <c r="L28" s="66">
        <v>0</v>
      </c>
      <c r="M28" s="65">
        <v>0</v>
      </c>
      <c r="N28" s="66">
        <v>3</v>
      </c>
      <c r="O28" s="65">
        <v>0</v>
      </c>
      <c r="P28" s="66">
        <v>1</v>
      </c>
      <c r="Q28" s="65">
        <v>0</v>
      </c>
      <c r="R28" s="66">
        <v>1</v>
      </c>
      <c r="S28" s="65">
        <v>0</v>
      </c>
      <c r="T28" s="66">
        <v>2</v>
      </c>
      <c r="U28" s="65">
        <v>0</v>
      </c>
      <c r="V28" s="66">
        <v>4</v>
      </c>
      <c r="W28" s="65">
        <v>0</v>
      </c>
      <c r="X28" s="66">
        <v>1</v>
      </c>
      <c r="Y28" s="65">
        <v>0</v>
      </c>
      <c r="Z28" s="66">
        <v>0</v>
      </c>
      <c r="AA28" s="65">
        <v>0</v>
      </c>
      <c r="AB28" s="66">
        <v>0</v>
      </c>
      <c r="AC28" s="65">
        <v>0</v>
      </c>
      <c r="AD28" s="66"/>
      <c r="AE28" s="65"/>
      <c r="AF28" s="66"/>
      <c r="AG28" s="67"/>
      <c r="AH28" s="68">
        <f t="shared" si="7"/>
        <v>17</v>
      </c>
      <c r="AI28" s="69">
        <f t="shared" si="7"/>
        <v>0</v>
      </c>
      <c r="AJ28" s="43">
        <f t="shared" si="8"/>
        <v>-8.5</v>
      </c>
      <c r="AL28" s="33" t="s">
        <v>13</v>
      </c>
      <c r="AM28" s="40">
        <v>0.5</v>
      </c>
      <c r="AN28" s="41">
        <v>-1</v>
      </c>
      <c r="AO28" s="41">
        <v>1</v>
      </c>
      <c r="AP28" s="41">
        <v>0</v>
      </c>
      <c r="AQ28" s="41">
        <v>0.5</v>
      </c>
      <c r="AR28" s="41">
        <v>0.5</v>
      </c>
      <c r="AS28" s="41">
        <v>1.5</v>
      </c>
      <c r="AT28" s="41">
        <v>1</v>
      </c>
      <c r="AU28" s="41">
        <v>1</v>
      </c>
      <c r="AV28" s="41">
        <v>-0.5</v>
      </c>
      <c r="AW28" s="41">
        <v>1.5</v>
      </c>
      <c r="AX28" s="41">
        <v>-0.5</v>
      </c>
      <c r="AY28" s="41"/>
      <c r="AZ28" s="42"/>
      <c r="BA28" s="43">
        <f>SUM(AM28:AZ28)</f>
        <v>5.5</v>
      </c>
      <c r="BC28" s="33" t="s">
        <v>9</v>
      </c>
      <c r="BD28" s="70">
        <f>BA11</f>
        <v>0</v>
      </c>
      <c r="BE28" s="71">
        <f>BA17</f>
        <v>-8</v>
      </c>
      <c r="BF28" s="71">
        <f>BA27</f>
        <v>6</v>
      </c>
      <c r="BG28" s="71">
        <f>BR11</f>
        <v>1</v>
      </c>
      <c r="BH28" s="109">
        <f>SUM(BD28,BG28,BF28,-BE28)</f>
        <v>15</v>
      </c>
      <c r="BI28" s="109"/>
      <c r="BJ28" s="72">
        <f>AJ32</f>
        <v>-12</v>
      </c>
      <c r="BK28" s="93">
        <f>SUM(BH28:BJ28)</f>
        <v>3</v>
      </c>
      <c r="BL28" s="94"/>
    </row>
    <row r="29" spans="3:64" ht="12" customHeight="1">
      <c r="C29" s="115"/>
      <c r="E29" s="33" t="s">
        <v>10</v>
      </c>
      <c r="F29" s="85">
        <v>4</v>
      </c>
      <c r="G29" s="65">
        <v>0</v>
      </c>
      <c r="H29" s="66">
        <v>1</v>
      </c>
      <c r="I29" s="65">
        <v>0</v>
      </c>
      <c r="J29" s="66">
        <v>0</v>
      </c>
      <c r="K29" s="65">
        <v>0</v>
      </c>
      <c r="L29" s="66">
        <v>0</v>
      </c>
      <c r="M29" s="65">
        <v>0</v>
      </c>
      <c r="N29" s="66">
        <v>3</v>
      </c>
      <c r="O29" s="65">
        <v>0</v>
      </c>
      <c r="P29" s="66">
        <v>4</v>
      </c>
      <c r="Q29" s="65">
        <v>0</v>
      </c>
      <c r="R29" s="66">
        <v>0</v>
      </c>
      <c r="S29" s="65">
        <v>1</v>
      </c>
      <c r="T29" s="66">
        <v>1</v>
      </c>
      <c r="U29" s="65">
        <v>1</v>
      </c>
      <c r="V29" s="66">
        <v>2</v>
      </c>
      <c r="W29" s="65">
        <v>0</v>
      </c>
      <c r="X29" s="66">
        <v>0</v>
      </c>
      <c r="Y29" s="65">
        <v>0</v>
      </c>
      <c r="Z29" s="66">
        <v>1</v>
      </c>
      <c r="AA29" s="65">
        <v>0</v>
      </c>
      <c r="AB29" s="66">
        <v>1</v>
      </c>
      <c r="AC29" s="65">
        <v>0</v>
      </c>
      <c r="AD29" s="66"/>
      <c r="AE29" s="65"/>
      <c r="AF29" s="66"/>
      <c r="AG29" s="67"/>
      <c r="AH29" s="68">
        <f t="shared" si="7"/>
        <v>17</v>
      </c>
      <c r="AI29" s="69">
        <f t="shared" si="7"/>
        <v>2</v>
      </c>
      <c r="AJ29" s="43">
        <f t="shared" si="8"/>
        <v>-10.5</v>
      </c>
      <c r="AL29" s="33" t="s">
        <v>14</v>
      </c>
      <c r="AM29" s="40">
        <v>-0.5</v>
      </c>
      <c r="AN29" s="41">
        <v>1</v>
      </c>
      <c r="AO29" s="41">
        <v>0.5</v>
      </c>
      <c r="AP29" s="41">
        <v>1</v>
      </c>
      <c r="AQ29" s="41">
        <v>-0.5</v>
      </c>
      <c r="AR29" s="41">
        <v>1</v>
      </c>
      <c r="AS29" s="41"/>
      <c r="AT29" s="41">
        <v>1</v>
      </c>
      <c r="AU29" s="41">
        <v>-0.5</v>
      </c>
      <c r="AV29" s="41">
        <v>0</v>
      </c>
      <c r="AW29" s="41">
        <v>1.5</v>
      </c>
      <c r="AX29" s="41">
        <v>0.5</v>
      </c>
      <c r="AY29" s="41"/>
      <c r="AZ29" s="42"/>
      <c r="BA29" s="43">
        <f aca="true" t="shared" si="11" ref="BA26:BA33">SUM(AM29:AZ29)</f>
        <v>5</v>
      </c>
      <c r="BC29" s="33" t="s">
        <v>14</v>
      </c>
      <c r="BD29" s="70">
        <f>BA6</f>
        <v>3</v>
      </c>
      <c r="BE29" s="71">
        <f>BA18</f>
        <v>-2</v>
      </c>
      <c r="BF29" s="71">
        <f>BA29</f>
        <v>5</v>
      </c>
      <c r="BG29" s="71">
        <f>BR4</f>
        <v>4</v>
      </c>
      <c r="BH29" s="109">
        <f>SUM(BD29,BG29,BF29,-BE29)</f>
        <v>14</v>
      </c>
      <c r="BI29" s="109"/>
      <c r="BJ29" s="72">
        <f>AJ31</f>
        <v>-11.5</v>
      </c>
      <c r="BK29" s="93">
        <f>SUM(BH29:BJ29)</f>
        <v>2.5</v>
      </c>
      <c r="BL29" s="94"/>
    </row>
    <row r="30" spans="3:64" ht="12" customHeight="1">
      <c r="C30" s="115"/>
      <c r="E30" s="33" t="s">
        <v>11</v>
      </c>
      <c r="F30" s="85">
        <v>2</v>
      </c>
      <c r="G30" s="65">
        <v>0</v>
      </c>
      <c r="H30" s="66">
        <v>1</v>
      </c>
      <c r="I30" s="65">
        <v>0</v>
      </c>
      <c r="J30" s="66">
        <v>1</v>
      </c>
      <c r="K30" s="65">
        <v>0</v>
      </c>
      <c r="L30" s="66">
        <v>2</v>
      </c>
      <c r="M30" s="65">
        <v>0</v>
      </c>
      <c r="N30" s="66">
        <v>3</v>
      </c>
      <c r="O30" s="65">
        <v>0</v>
      </c>
      <c r="P30" s="66">
        <v>3</v>
      </c>
      <c r="Q30" s="65">
        <v>0</v>
      </c>
      <c r="R30" s="66">
        <v>0</v>
      </c>
      <c r="S30" s="65">
        <v>0</v>
      </c>
      <c r="T30" s="66">
        <v>3</v>
      </c>
      <c r="U30" s="65">
        <v>0</v>
      </c>
      <c r="V30" s="66">
        <v>1</v>
      </c>
      <c r="W30" s="65">
        <v>0</v>
      </c>
      <c r="X30" s="66">
        <v>1</v>
      </c>
      <c r="Y30" s="65">
        <v>0</v>
      </c>
      <c r="Z30" s="66">
        <v>4</v>
      </c>
      <c r="AA30" s="65">
        <v>0</v>
      </c>
      <c r="AB30" s="66">
        <v>2</v>
      </c>
      <c r="AC30" s="65">
        <v>0</v>
      </c>
      <c r="AD30" s="66"/>
      <c r="AE30" s="65"/>
      <c r="AF30" s="66"/>
      <c r="AG30" s="67"/>
      <c r="AH30" s="68">
        <f t="shared" si="7"/>
        <v>23</v>
      </c>
      <c r="AI30" s="69">
        <f t="shared" si="7"/>
        <v>0</v>
      </c>
      <c r="AJ30" s="43">
        <f t="shared" si="8"/>
        <v>-11.5</v>
      </c>
      <c r="AL30" s="33" t="s">
        <v>11</v>
      </c>
      <c r="AM30" s="40">
        <v>-0.5</v>
      </c>
      <c r="AN30" s="41">
        <v>-1</v>
      </c>
      <c r="AO30" s="41">
        <v>-1.5</v>
      </c>
      <c r="AP30" s="41">
        <v>0</v>
      </c>
      <c r="AQ30" s="41">
        <v>0</v>
      </c>
      <c r="AR30" s="41">
        <v>0</v>
      </c>
      <c r="AS30" s="41">
        <v>0</v>
      </c>
      <c r="AT30" s="41">
        <v>-1</v>
      </c>
      <c r="AU30" s="41">
        <v>1</v>
      </c>
      <c r="AV30" s="41">
        <v>0</v>
      </c>
      <c r="AW30" s="41">
        <v>-0.5</v>
      </c>
      <c r="AX30" s="41">
        <v>-1.5</v>
      </c>
      <c r="AY30" s="41"/>
      <c r="AZ30" s="42"/>
      <c r="BA30" s="43">
        <f t="shared" si="11"/>
        <v>-5</v>
      </c>
      <c r="BC30" s="33" t="s">
        <v>8</v>
      </c>
      <c r="BD30" s="70">
        <f>BA10</f>
        <v>1.5</v>
      </c>
      <c r="BE30" s="71">
        <f>BA20</f>
        <v>2</v>
      </c>
      <c r="BF30" s="71">
        <f>BA26</f>
        <v>6.5</v>
      </c>
      <c r="BG30" s="71">
        <f>BR6</f>
        <v>3.5</v>
      </c>
      <c r="BH30" s="109">
        <f t="shared" si="9"/>
        <v>9.5</v>
      </c>
      <c r="BI30" s="109"/>
      <c r="BJ30" s="72">
        <f>AJ33</f>
        <v>-13</v>
      </c>
      <c r="BK30" s="93">
        <f t="shared" si="10"/>
        <v>-3.5</v>
      </c>
      <c r="BL30" s="94"/>
    </row>
    <row r="31" spans="3:64" ht="12" customHeight="1">
      <c r="C31" s="115"/>
      <c r="E31" s="33" t="s">
        <v>14</v>
      </c>
      <c r="F31" s="85">
        <v>2</v>
      </c>
      <c r="G31" s="65">
        <v>0</v>
      </c>
      <c r="H31" s="66">
        <v>1</v>
      </c>
      <c r="I31" s="65">
        <v>0</v>
      </c>
      <c r="J31" s="66">
        <v>1</v>
      </c>
      <c r="K31" s="65">
        <v>0</v>
      </c>
      <c r="L31" s="66">
        <v>4</v>
      </c>
      <c r="M31" s="65">
        <v>0</v>
      </c>
      <c r="N31" s="66">
        <v>4</v>
      </c>
      <c r="O31" s="65">
        <v>0</v>
      </c>
      <c r="P31" s="66">
        <v>2</v>
      </c>
      <c r="Q31" s="65">
        <v>0</v>
      </c>
      <c r="R31" s="66">
        <v>3</v>
      </c>
      <c r="S31" s="65">
        <v>0</v>
      </c>
      <c r="T31" s="66">
        <v>1</v>
      </c>
      <c r="U31" s="65">
        <v>0</v>
      </c>
      <c r="V31" s="66">
        <v>0</v>
      </c>
      <c r="W31" s="65">
        <v>0</v>
      </c>
      <c r="X31" s="66">
        <v>0</v>
      </c>
      <c r="Y31" s="65">
        <v>0</v>
      </c>
      <c r="Z31" s="66">
        <v>3</v>
      </c>
      <c r="AA31" s="65">
        <v>0</v>
      </c>
      <c r="AB31" s="66">
        <v>2</v>
      </c>
      <c r="AC31" s="65">
        <v>0</v>
      </c>
      <c r="AD31" s="66"/>
      <c r="AE31" s="65"/>
      <c r="AF31" s="66"/>
      <c r="AG31" s="67"/>
      <c r="AH31" s="68">
        <f t="shared" si="7"/>
        <v>23</v>
      </c>
      <c r="AI31" s="69">
        <f t="shared" si="7"/>
        <v>0</v>
      </c>
      <c r="AJ31" s="43">
        <f t="shared" si="8"/>
        <v>-11.5</v>
      </c>
      <c r="AL31" s="33" t="s">
        <v>10</v>
      </c>
      <c r="AM31" s="40">
        <v>-1</v>
      </c>
      <c r="AN31" s="41">
        <v>0</v>
      </c>
      <c r="AO31" s="41">
        <v>-1</v>
      </c>
      <c r="AP31" s="41">
        <v>0</v>
      </c>
      <c r="AQ31" s="41">
        <v>0</v>
      </c>
      <c r="AR31" s="41">
        <v>0</v>
      </c>
      <c r="AS31" s="41"/>
      <c r="AT31" s="41">
        <v>-1</v>
      </c>
      <c r="AU31" s="41">
        <v>-1</v>
      </c>
      <c r="AV31" s="41">
        <v>0</v>
      </c>
      <c r="AW31" s="41">
        <v>-0.5</v>
      </c>
      <c r="AX31" s="41">
        <v>-0.5</v>
      </c>
      <c r="AY31" s="41"/>
      <c r="AZ31" s="42"/>
      <c r="BA31" s="43">
        <f t="shared" si="11"/>
        <v>-5</v>
      </c>
      <c r="BC31" s="33" t="s">
        <v>10</v>
      </c>
      <c r="BD31" s="70">
        <f>BA5</f>
        <v>4</v>
      </c>
      <c r="BE31" s="71">
        <f>BA19</f>
        <v>-1</v>
      </c>
      <c r="BF31" s="71">
        <f>BA31</f>
        <v>-5</v>
      </c>
      <c r="BG31" s="71">
        <f>BR10</f>
        <v>1.5</v>
      </c>
      <c r="BH31" s="109">
        <f t="shared" si="9"/>
        <v>1.5</v>
      </c>
      <c r="BI31" s="109"/>
      <c r="BJ31" s="72">
        <f>AJ29</f>
        <v>-10.5</v>
      </c>
      <c r="BK31" s="93">
        <f t="shared" si="10"/>
        <v>-9</v>
      </c>
      <c r="BL31" s="94"/>
    </row>
    <row r="32" spans="3:64" ht="12" customHeight="1">
      <c r="C32" s="115"/>
      <c r="E32" s="33" t="s">
        <v>9</v>
      </c>
      <c r="F32" s="85">
        <v>5</v>
      </c>
      <c r="G32" s="65">
        <v>0</v>
      </c>
      <c r="H32" s="66">
        <v>2</v>
      </c>
      <c r="I32" s="65">
        <v>0</v>
      </c>
      <c r="J32" s="66">
        <v>0</v>
      </c>
      <c r="K32" s="65">
        <v>0</v>
      </c>
      <c r="L32" s="66">
        <v>3</v>
      </c>
      <c r="M32" s="65">
        <v>0</v>
      </c>
      <c r="N32" s="66">
        <v>2</v>
      </c>
      <c r="O32" s="65">
        <v>1</v>
      </c>
      <c r="P32" s="66">
        <v>2</v>
      </c>
      <c r="Q32" s="65">
        <v>0</v>
      </c>
      <c r="R32" s="66">
        <v>3</v>
      </c>
      <c r="S32" s="65">
        <v>0</v>
      </c>
      <c r="T32" s="66">
        <v>1</v>
      </c>
      <c r="U32" s="65">
        <v>0</v>
      </c>
      <c r="V32" s="66">
        <v>1</v>
      </c>
      <c r="W32" s="65">
        <v>0</v>
      </c>
      <c r="X32" s="66">
        <v>0</v>
      </c>
      <c r="Y32" s="65">
        <v>0</v>
      </c>
      <c r="Z32" s="66">
        <v>1</v>
      </c>
      <c r="AA32" s="65">
        <v>1</v>
      </c>
      <c r="AB32" s="66">
        <v>0</v>
      </c>
      <c r="AC32" s="65">
        <v>0</v>
      </c>
      <c r="AD32" s="66"/>
      <c r="AE32" s="65"/>
      <c r="AF32" s="66"/>
      <c r="AG32" s="67"/>
      <c r="AH32" s="68">
        <f t="shared" si="7"/>
        <v>20</v>
      </c>
      <c r="AI32" s="69">
        <f t="shared" si="7"/>
        <v>2</v>
      </c>
      <c r="AJ32" s="43">
        <f t="shared" si="8"/>
        <v>-12</v>
      </c>
      <c r="AL32" s="33" t="s">
        <v>27</v>
      </c>
      <c r="AM32" s="40">
        <v>1</v>
      </c>
      <c r="AN32" s="41">
        <v>0</v>
      </c>
      <c r="AO32" s="41">
        <v>-0.5</v>
      </c>
      <c r="AP32" s="41">
        <v>0</v>
      </c>
      <c r="AQ32" s="41">
        <v>-0.5</v>
      </c>
      <c r="AR32" s="41">
        <v>-0.5</v>
      </c>
      <c r="AS32" s="41"/>
      <c r="AT32" s="41">
        <v>-1</v>
      </c>
      <c r="AU32" s="41">
        <v>-1</v>
      </c>
      <c r="AV32" s="41">
        <v>-1</v>
      </c>
      <c r="AW32" s="41">
        <v>-1.5</v>
      </c>
      <c r="AX32" s="41">
        <v>-1.5</v>
      </c>
      <c r="AY32" s="41"/>
      <c r="AZ32" s="42"/>
      <c r="BA32" s="43">
        <f t="shared" si="11"/>
        <v>-6.5</v>
      </c>
      <c r="BC32" s="33" t="s">
        <v>12</v>
      </c>
      <c r="BD32" s="70">
        <f>BA8</f>
        <v>2.5</v>
      </c>
      <c r="BE32" s="71">
        <f>BA22</f>
        <v>4</v>
      </c>
      <c r="BF32" s="71">
        <f>BA33</f>
        <v>-6.5</v>
      </c>
      <c r="BG32" s="71">
        <f>BR5</f>
        <v>3.5</v>
      </c>
      <c r="BH32" s="109">
        <f>SUM(BD32,BG32,BF32,-BE32)</f>
        <v>-4.5</v>
      </c>
      <c r="BI32" s="109"/>
      <c r="BJ32" s="72">
        <f>AJ27</f>
        <v>-7.5</v>
      </c>
      <c r="BK32" s="93">
        <f>SUM(BH32:BJ32)</f>
        <v>-12</v>
      </c>
      <c r="BL32" s="94"/>
    </row>
    <row r="33" spans="3:64" ht="12" customHeight="1" thickBot="1">
      <c r="C33" s="116"/>
      <c r="E33" s="44" t="s">
        <v>8</v>
      </c>
      <c r="F33" s="86">
        <v>2</v>
      </c>
      <c r="G33" s="73">
        <v>0</v>
      </c>
      <c r="H33" s="74">
        <v>0</v>
      </c>
      <c r="I33" s="73">
        <v>0</v>
      </c>
      <c r="J33" s="74">
        <v>1</v>
      </c>
      <c r="K33" s="73">
        <v>0</v>
      </c>
      <c r="L33" s="74">
        <v>1</v>
      </c>
      <c r="M33" s="73">
        <v>1</v>
      </c>
      <c r="N33" s="74">
        <v>1</v>
      </c>
      <c r="O33" s="73">
        <v>0</v>
      </c>
      <c r="P33" s="74">
        <v>3</v>
      </c>
      <c r="Q33" s="73">
        <v>0</v>
      </c>
      <c r="R33" s="74">
        <v>3</v>
      </c>
      <c r="S33" s="73">
        <v>0</v>
      </c>
      <c r="T33" s="74">
        <v>0</v>
      </c>
      <c r="U33" s="73">
        <v>0</v>
      </c>
      <c r="V33" s="74">
        <v>2</v>
      </c>
      <c r="W33" s="73">
        <v>0</v>
      </c>
      <c r="X33" s="74">
        <v>3</v>
      </c>
      <c r="Y33" s="73">
        <v>0</v>
      </c>
      <c r="Z33" s="74">
        <v>2</v>
      </c>
      <c r="AA33" s="73">
        <v>0</v>
      </c>
      <c r="AB33" s="74">
        <v>4</v>
      </c>
      <c r="AC33" s="73">
        <v>1</v>
      </c>
      <c r="AD33" s="74"/>
      <c r="AE33" s="73"/>
      <c r="AF33" s="74"/>
      <c r="AG33" s="75"/>
      <c r="AH33" s="76">
        <f t="shared" si="7"/>
        <v>22</v>
      </c>
      <c r="AI33" s="77">
        <f t="shared" si="7"/>
        <v>2</v>
      </c>
      <c r="AJ33" s="54">
        <f t="shared" si="8"/>
        <v>-13</v>
      </c>
      <c r="AL33" s="44" t="s">
        <v>12</v>
      </c>
      <c r="AM33" s="51">
        <v>-3.5</v>
      </c>
      <c r="AN33" s="52">
        <v>0</v>
      </c>
      <c r="AO33" s="52">
        <v>-3</v>
      </c>
      <c r="AP33" s="52">
        <v>-1</v>
      </c>
      <c r="AQ33" s="52">
        <v>0.5</v>
      </c>
      <c r="AR33" s="52">
        <v>0</v>
      </c>
      <c r="AS33" s="52">
        <v>-1.5</v>
      </c>
      <c r="AT33" s="52">
        <v>-0.5</v>
      </c>
      <c r="AU33" s="52">
        <v>0.5</v>
      </c>
      <c r="AV33" s="52">
        <v>0</v>
      </c>
      <c r="AW33" s="52">
        <v>0.5</v>
      </c>
      <c r="AX33" s="52">
        <v>1.5</v>
      </c>
      <c r="AY33" s="52"/>
      <c r="AZ33" s="53"/>
      <c r="BA33" s="54">
        <f t="shared" si="11"/>
        <v>-6.5</v>
      </c>
      <c r="BC33" s="44" t="s">
        <v>27</v>
      </c>
      <c r="BD33" s="78">
        <f>BA9</f>
        <v>2</v>
      </c>
      <c r="BE33" s="79">
        <f>BA21</f>
        <v>3</v>
      </c>
      <c r="BF33" s="79">
        <f>BA32</f>
        <v>-6.5</v>
      </c>
      <c r="BG33" s="79">
        <f>BR8</f>
        <v>2</v>
      </c>
      <c r="BH33" s="119">
        <f>SUM(BD33,BG33,BF33,-BE33)</f>
        <v>-5.5</v>
      </c>
      <c r="BI33" s="119"/>
      <c r="BJ33" s="80">
        <f>AJ28</f>
        <v>-8.5</v>
      </c>
      <c r="BK33" s="102">
        <f>SUM(BH33:BJ33)</f>
        <v>-14</v>
      </c>
      <c r="BL33" s="103"/>
    </row>
  </sheetData>
  <sheetProtection/>
  <mergeCells count="75">
    <mergeCell ref="V13:W13"/>
    <mergeCell ref="AM24:AZ24"/>
    <mergeCell ref="X13:Y13"/>
    <mergeCell ref="Z13:AA13"/>
    <mergeCell ref="AD2:AE2"/>
    <mergeCell ref="AD13:AE13"/>
    <mergeCell ref="AH2:AJ2"/>
    <mergeCell ref="AB2:AC2"/>
    <mergeCell ref="X2:Y2"/>
    <mergeCell ref="AD25:AE25"/>
    <mergeCell ref="R2:S2"/>
    <mergeCell ref="P13:Q13"/>
    <mergeCell ref="P2:Q2"/>
    <mergeCell ref="AM2:AZ2"/>
    <mergeCell ref="AM13:AZ13"/>
    <mergeCell ref="Z2:AA2"/>
    <mergeCell ref="V2:W2"/>
    <mergeCell ref="T25:U25"/>
    <mergeCell ref="T13:U13"/>
    <mergeCell ref="T2:U2"/>
    <mergeCell ref="BH29:BI29"/>
    <mergeCell ref="BK30:BL30"/>
    <mergeCell ref="BH27:BI27"/>
    <mergeCell ref="AB25:AC25"/>
    <mergeCell ref="V25:W25"/>
    <mergeCell ref="BH24:BI25"/>
    <mergeCell ref="BH28:BI28"/>
    <mergeCell ref="AF2:AG2"/>
    <mergeCell ref="BC24:BC25"/>
    <mergeCell ref="BH32:BI32"/>
    <mergeCell ref="BK29:BL29"/>
    <mergeCell ref="AF25:AG25"/>
    <mergeCell ref="BH26:BI26"/>
    <mergeCell ref="Z25:AA25"/>
    <mergeCell ref="BD2:BQ2"/>
    <mergeCell ref="BG24:BG25"/>
    <mergeCell ref="BJ24:BJ25"/>
    <mergeCell ref="BK24:BL25"/>
    <mergeCell ref="BF24:BF25"/>
    <mergeCell ref="C2:C33"/>
    <mergeCell ref="F13:G13"/>
    <mergeCell ref="N2:O2"/>
    <mergeCell ref="F2:G2"/>
    <mergeCell ref="F25:G25"/>
    <mergeCell ref="H25:I25"/>
    <mergeCell ref="L13:M13"/>
    <mergeCell ref="H2:I2"/>
    <mergeCell ref="H13:I13"/>
    <mergeCell ref="J2:K2"/>
    <mergeCell ref="BH31:BI31"/>
    <mergeCell ref="BK27:BL27"/>
    <mergeCell ref="BH33:BI33"/>
    <mergeCell ref="BH30:BI30"/>
    <mergeCell ref="AH25:AI25"/>
    <mergeCell ref="BE24:BE25"/>
    <mergeCell ref="BK32:BL32"/>
    <mergeCell ref="BK33:BL33"/>
    <mergeCell ref="BK31:BL31"/>
    <mergeCell ref="L25:M25"/>
    <mergeCell ref="R13:S13"/>
    <mergeCell ref="J25:K25"/>
    <mergeCell ref="N13:O13"/>
    <mergeCell ref="R25:S25"/>
    <mergeCell ref="N25:O25"/>
    <mergeCell ref="F24:AG24"/>
    <mergeCell ref="L2:M2"/>
    <mergeCell ref="J13:K13"/>
    <mergeCell ref="X25:Y25"/>
    <mergeCell ref="P25:Q25"/>
    <mergeCell ref="BK28:BL28"/>
    <mergeCell ref="AH13:AJ13"/>
    <mergeCell ref="AF13:AG13"/>
    <mergeCell ref="AB13:AC13"/>
    <mergeCell ref="BD24:BD25"/>
    <mergeCell ref="BK26:BL26"/>
  </mergeCells>
  <printOptions/>
  <pageMargins left="0.14" right="0.14" top="0.46" bottom="0.35" header="0.5" footer="0.5"/>
  <pageSetup horizontalDpi="300" verticalDpi="300" orientation="portrait" paperSize="9" scale="90" r:id="rId1"/>
  <ignoredErrors>
    <ignoredError sqref="BE23:BE25 BC23:BC25 BK23:BL25 BM23:BR30 AM23:AM25 O12:O14 BJ23:BJ25 BD23:BD25 Q23 G23 G12:G14 F23:F25 F12:F14 BH23:BI25 K23 P12:P13 AN13:AN14 BF23:BF25 BG23:BG25 AM13:AM14 AQ13:AQ14 P23 N12:N14 Q12:Q14 S23 AL23:AL25 AN23:BA24 AV25 I23 AO13:AO14 I12:I14 H23 H12:H14 J12:J14 AP13:AP14 J23 K12:K14 L12:L14 AR13:AR14 M12:M14 M23 L23 O23 N23 AT13:BA14 S12:S14 AH20:AJ20 R12:R14 R23 AS13:AS14 AL13:AL14 AH22:AJ22 AH9:AJ9 AH8:AJ8 AH17:AJ17 AH4:AJ4 AH6:AJ6 AH11:AJ11 AH21:AJ21 AH19:AJ19 AK9:AK20 T23:X23 AH16:AJ16 AK23:AK27 AH10:AJ10 AH18:AJ18 AH15:AJ15 AH7:AJ7 AH5:AJ5 T12:V14 X12:AJ13 W12:W13 AN25:AT25 AK4 BB5:BB6 AK6 BB17 BB21:BB27 AK31:AK33 X14 Z14:AJ14 AK29 BB29:BB32 Q25 G25 K25 P25 S25 I25 H25 J25 M25 L25 O25 N25 R25 T25:AG25 AJ24 BM33:BR33 BO31:BR31 BN32:BR32 BB9:BB13 AI25 AX25:BA25 Z23:AJ23" evalError="1"/>
    <ignoredError sqref="BD27:BG27 BE30 BF30:BG30 BF31:BG31 BD28:BG29 BD32:BG32 BD31:BE31 BD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Sorrentino</dc:creator>
  <cp:keywords/>
  <dc:description/>
  <cp:lastModifiedBy>pc</cp:lastModifiedBy>
  <cp:lastPrinted>2011-09-20T14:09:12Z</cp:lastPrinted>
  <dcterms:created xsi:type="dcterms:W3CDTF">2005-09-21T20:44:15Z</dcterms:created>
  <dcterms:modified xsi:type="dcterms:W3CDTF">2024-04-30T06:02:02Z</dcterms:modified>
  <cp:category/>
  <cp:version/>
  <cp:contentType/>
  <cp:contentStatus/>
</cp:coreProperties>
</file>