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contri diretti" sheetId="1" r:id="rId1"/>
  </sheets>
  <definedNames/>
  <calcPr fullCalcOnLoad="1"/>
</workbook>
</file>

<file path=xl/sharedStrings.xml><?xml version="1.0" encoding="utf-8"?>
<sst xmlns="http://schemas.openxmlformats.org/spreadsheetml/2006/main" count="178" uniqueCount="30">
  <si>
    <t>V</t>
  </si>
  <si>
    <t>N</t>
  </si>
  <si>
    <t>P</t>
  </si>
  <si>
    <t>TOTALE</t>
  </si>
  <si>
    <t>Classifica % vittorie</t>
  </si>
  <si>
    <t>Classifica % sconfitte</t>
  </si>
  <si>
    <t>Classifica % pareggi</t>
  </si>
  <si>
    <t>Pitocco</t>
  </si>
  <si>
    <t>Tato</t>
  </si>
  <si>
    <t>Kappa</t>
  </si>
  <si>
    <t>Herman</t>
  </si>
  <si>
    <t>Ulderico</t>
  </si>
  <si>
    <t>Ciavatta</t>
  </si>
  <si>
    <t>Calesse</t>
  </si>
  <si>
    <t>Terazza</t>
  </si>
  <si>
    <t>Pucci</t>
  </si>
  <si>
    <t>contro Ciavatta</t>
  </si>
  <si>
    <t>contro Calesse</t>
  </si>
  <si>
    <t>contro Herman</t>
  </si>
  <si>
    <t>contro Kappa</t>
  </si>
  <si>
    <t>contro Pitocco</t>
  </si>
  <si>
    <t>contro Tato</t>
  </si>
  <si>
    <t>contro Terazza</t>
  </si>
  <si>
    <t>contro Ulderico</t>
  </si>
  <si>
    <t>contro Pucci</t>
  </si>
  <si>
    <t>S</t>
  </si>
  <si>
    <t>TOT</t>
  </si>
  <si>
    <t>Fegato</t>
  </si>
  <si>
    <t>contro Fegato</t>
  </si>
  <si>
    <t>AGGIORNATO A 29-04-2024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</si>
</sst>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8"/>
      <name val="Arial"/>
      <family val="2"/>
    </font>
    <font>
      <sz val="9"/>
      <name val="Arial"/>
      <family val="0"/>
    </font>
    <font>
      <b/>
      <i/>
      <sz val="10"/>
      <color indexed="16"/>
      <name val="Arial"/>
      <family val="0"/>
    </font>
    <font>
      <b/>
      <sz val="8"/>
      <color indexed="18"/>
      <name val="Arial Narrow"/>
      <family val="2"/>
    </font>
    <font>
      <b/>
      <sz val="11"/>
      <name val="Arial"/>
      <family val="2"/>
    </font>
    <font>
      <b/>
      <sz val="10"/>
      <name val="Bahnschrift Light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78" fontId="0" fillId="33" borderId="20" xfId="50" applyNumberFormat="1" applyFont="1" applyFill="1" applyBorder="1" applyAlignment="1">
      <alignment vertical="center"/>
    </xf>
    <xf numFmtId="178" fontId="0" fillId="33" borderId="21" xfId="50" applyNumberFormat="1" applyFont="1" applyFill="1" applyBorder="1" applyAlignment="1">
      <alignment vertical="center"/>
    </xf>
    <xf numFmtId="178" fontId="0" fillId="33" borderId="22" xfId="5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35" borderId="27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178" fontId="1" fillId="35" borderId="30" xfId="0" applyNumberFormat="1" applyFont="1" applyFill="1" applyBorder="1" applyAlignment="1">
      <alignment vertical="center"/>
    </xf>
    <xf numFmtId="0" fontId="1" fillId="35" borderId="23" xfId="0" applyFont="1" applyFill="1" applyBorder="1" applyAlignment="1">
      <alignment vertical="center"/>
    </xf>
    <xf numFmtId="178" fontId="1" fillId="35" borderId="24" xfId="0" applyNumberFormat="1" applyFont="1" applyFill="1" applyBorder="1" applyAlignment="1">
      <alignment vertical="center"/>
    </xf>
    <xf numFmtId="178" fontId="1" fillId="35" borderId="28" xfId="0" applyNumberFormat="1" applyFont="1" applyFill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8" fontId="0" fillId="33" borderId="32" xfId="5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8" fillId="33" borderId="32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center" vertical="center"/>
    </xf>
    <xf numFmtId="178" fontId="0" fillId="33" borderId="30" xfId="50" applyNumberFormat="1" applyFont="1" applyFill="1" applyBorder="1" applyAlignment="1">
      <alignment vertical="center"/>
    </xf>
    <xf numFmtId="0" fontId="6" fillId="36" borderId="23" xfId="0" applyFont="1" applyFill="1" applyBorder="1" applyAlignment="1">
      <alignment/>
    </xf>
    <xf numFmtId="0" fontId="6" fillId="36" borderId="32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1" fillId="5" borderId="36" xfId="0" applyNumberFormat="1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178" fontId="0" fillId="33" borderId="40" xfId="50" applyNumberFormat="1" applyFont="1" applyFill="1" applyBorder="1" applyAlignment="1">
      <alignment vertical="center"/>
    </xf>
    <xf numFmtId="178" fontId="0" fillId="33" borderId="24" xfId="50" applyNumberFormat="1" applyFont="1" applyFill="1" applyBorder="1" applyAlignment="1">
      <alignment vertical="center"/>
    </xf>
    <xf numFmtId="0" fontId="7" fillId="37" borderId="28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49" fontId="1" fillId="37" borderId="12" xfId="0" applyNumberFormat="1" applyFont="1" applyFill="1" applyBorder="1" applyAlignment="1">
      <alignment horizontal="center" vertical="center"/>
    </xf>
    <xf numFmtId="49" fontId="1" fillId="37" borderId="13" xfId="0" applyNumberFormat="1" applyFont="1" applyFill="1" applyBorder="1" applyAlignment="1">
      <alignment horizontal="center" vertical="center"/>
    </xf>
    <xf numFmtId="49" fontId="1" fillId="37" borderId="36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1" fillId="37" borderId="37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1" fillId="37" borderId="38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0" fontId="1" fillId="37" borderId="25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left" vertical="center"/>
    </xf>
    <xf numFmtId="178" fontId="0" fillId="37" borderId="20" xfId="50" applyNumberFormat="1" applyFont="1" applyFill="1" applyBorder="1" applyAlignment="1">
      <alignment vertical="center"/>
    </xf>
    <xf numFmtId="178" fontId="0" fillId="37" borderId="21" xfId="50" applyNumberFormat="1" applyFont="1" applyFill="1" applyBorder="1" applyAlignment="1">
      <alignment vertical="center"/>
    </xf>
    <xf numFmtId="178" fontId="0" fillId="37" borderId="22" xfId="50" applyNumberFormat="1" applyFont="1" applyFill="1" applyBorder="1" applyAlignment="1">
      <alignment vertical="center"/>
    </xf>
    <xf numFmtId="178" fontId="0" fillId="37" borderId="24" xfId="50" applyNumberFormat="1" applyFont="1" applyFill="1" applyBorder="1" applyAlignment="1">
      <alignment vertical="center"/>
    </xf>
    <xf numFmtId="49" fontId="1" fillId="37" borderId="41" xfId="0" applyNumberFormat="1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4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178" fontId="0" fillId="37" borderId="20" xfId="50" applyNumberFormat="1" applyFont="1" applyFill="1" applyBorder="1" applyAlignment="1">
      <alignment vertical="center"/>
    </xf>
    <xf numFmtId="178" fontId="0" fillId="37" borderId="21" xfId="50" applyNumberFormat="1" applyFont="1" applyFill="1" applyBorder="1" applyAlignment="1">
      <alignment vertical="center"/>
    </xf>
    <xf numFmtId="178" fontId="0" fillId="37" borderId="22" xfId="50" applyNumberFormat="1" applyFont="1" applyFill="1" applyBorder="1" applyAlignment="1">
      <alignment vertical="center"/>
    </xf>
    <xf numFmtId="178" fontId="0" fillId="37" borderId="40" xfId="50" applyNumberFormat="1" applyFont="1" applyFill="1" applyBorder="1" applyAlignment="1">
      <alignment vertical="center"/>
    </xf>
    <xf numFmtId="178" fontId="1" fillId="37" borderId="30" xfId="0" applyNumberFormat="1" applyFont="1" applyFill="1" applyBorder="1" applyAlignment="1">
      <alignment/>
    </xf>
    <xf numFmtId="178" fontId="1" fillId="37" borderId="30" xfId="0" applyNumberFormat="1" applyFont="1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11" fillId="35" borderId="27" xfId="0" applyFont="1" applyFill="1" applyBorder="1" applyAlignment="1">
      <alignment vertical="center"/>
    </xf>
    <xf numFmtId="178" fontId="11" fillId="35" borderId="28" xfId="0" applyNumberFormat="1" applyFont="1" applyFill="1" applyBorder="1" applyAlignment="1">
      <alignment vertical="center"/>
    </xf>
    <xf numFmtId="0" fontId="1" fillId="37" borderId="23" xfId="0" applyFont="1" applyFill="1" applyBorder="1" applyAlignment="1">
      <alignment vertical="center"/>
    </xf>
    <xf numFmtId="178" fontId="1" fillId="37" borderId="24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center" vertical="center"/>
    </xf>
    <xf numFmtId="0" fontId="11" fillId="38" borderId="28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8" borderId="3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0" fontId="5" fillId="39" borderId="31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23</xdr:col>
      <xdr:colOff>323850</xdr:colOff>
      <xdr:row>4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114300" y="114300"/>
          <a:ext cx="110966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Gli scontri diretti nella storia della Lega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7"/>
  <sheetViews>
    <sheetView tabSelected="1" zoomScale="75" zoomScaleNormal="75" zoomScalePageLayoutView="0" workbookViewId="0" topLeftCell="A1">
      <selection activeCell="B6" sqref="B6:Y7"/>
    </sheetView>
  </sheetViews>
  <sheetFormatPr defaultColWidth="9.140625" defaultRowHeight="12.75"/>
  <cols>
    <col min="1" max="1" width="0.85546875" style="0" customWidth="1"/>
    <col min="2" max="2" width="10.140625" style="0" customWidth="1"/>
    <col min="3" max="3" width="5.7109375" style="0" bestFit="1" customWidth="1"/>
    <col min="4" max="4" width="7.00390625" style="1" bestFit="1" customWidth="1"/>
    <col min="5" max="5" width="8.00390625" style="1" customWidth="1"/>
    <col min="6" max="6" width="7.00390625" style="1" bestFit="1" customWidth="1"/>
    <col min="7" max="7" width="7.00390625" style="1" customWidth="1"/>
    <col min="8" max="8" width="10.140625" style="0" customWidth="1"/>
    <col min="9" max="9" width="5.7109375" style="0" bestFit="1" customWidth="1"/>
    <col min="10" max="12" width="7.00390625" style="1" bestFit="1" customWidth="1"/>
    <col min="13" max="13" width="7.00390625" style="1" customWidth="1"/>
    <col min="14" max="14" width="10.140625" style="0" customWidth="1"/>
    <col min="15" max="15" width="5.7109375" style="0" bestFit="1" customWidth="1"/>
    <col min="16" max="18" width="7.00390625" style="1" bestFit="1" customWidth="1"/>
    <col min="19" max="19" width="7.00390625" style="1" customWidth="1"/>
    <col min="20" max="20" width="10.140625" style="0" customWidth="1"/>
    <col min="21" max="21" width="5.7109375" style="0" bestFit="1" customWidth="1"/>
    <col min="22" max="24" width="7.00390625" style="1" bestFit="1" customWidth="1"/>
    <col min="25" max="25" width="7.00390625" style="1" customWidth="1"/>
    <col min="26" max="26" width="0.5625" style="0" customWidth="1"/>
    <col min="27" max="27" width="12.57421875" style="31" bestFit="1" customWidth="1"/>
    <col min="28" max="28" width="11.28125" style="31" customWidth="1"/>
    <col min="29" max="29" width="2.28125" style="0" customWidth="1"/>
    <col min="30" max="31" width="9.7109375" style="0" customWidth="1"/>
  </cols>
  <sheetData>
    <row r="1" ht="5.25" customHeight="1" thickBot="1"/>
    <row r="2" spans="27:28" ht="13.5" customHeight="1">
      <c r="AA2" s="123" t="s">
        <v>4</v>
      </c>
      <c r="AB2" s="124"/>
    </row>
    <row r="3" spans="27:28" ht="13.5" customHeight="1" thickBot="1">
      <c r="AA3" s="125"/>
      <c r="AB3" s="126"/>
    </row>
    <row r="4" spans="27:28" ht="13.5" customHeight="1">
      <c r="AA4" s="32" t="s">
        <v>7</v>
      </c>
      <c r="AB4" s="37">
        <f>V21</f>
        <v>0.4294187425860024</v>
      </c>
    </row>
    <row r="5" spans="27:28" ht="13.5" customHeight="1" thickBot="1">
      <c r="AA5" s="79" t="s">
        <v>12</v>
      </c>
      <c r="AB5" s="110">
        <f>J47</f>
        <v>0.4084158415841584</v>
      </c>
    </row>
    <row r="6" spans="2:28" ht="13.5" customHeight="1">
      <c r="B6" s="129" t="s">
        <v>29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1"/>
      <c r="AA6" s="33" t="s">
        <v>9</v>
      </c>
      <c r="AB6" s="34">
        <f>P21</f>
        <v>0.3953488372093023</v>
      </c>
    </row>
    <row r="7" spans="2:33" ht="13.5" customHeight="1" thickBot="1"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4"/>
      <c r="AA7" s="33" t="s">
        <v>8</v>
      </c>
      <c r="AB7" s="34">
        <f>J35</f>
        <v>0.3835125448028674</v>
      </c>
      <c r="AF7" s="2"/>
      <c r="AG7" s="2"/>
    </row>
    <row r="8" spans="2:28" s="2" customFormat="1" ht="13.5" customHeight="1" thickBot="1">
      <c r="B8" s="30"/>
      <c r="AA8" s="33" t="s">
        <v>11</v>
      </c>
      <c r="AB8" s="34">
        <f>V35</f>
        <v>0.3798449612403101</v>
      </c>
    </row>
    <row r="9" spans="2:28" ht="13.5" customHeight="1" thickBot="1">
      <c r="B9" s="127" t="s">
        <v>27</v>
      </c>
      <c r="C9" s="128"/>
      <c r="D9" s="128"/>
      <c r="E9" s="128"/>
      <c r="F9" s="128"/>
      <c r="G9" s="39"/>
      <c r="H9" s="127" t="s">
        <v>10</v>
      </c>
      <c r="I9" s="128"/>
      <c r="J9" s="128"/>
      <c r="K9" s="128"/>
      <c r="L9" s="128"/>
      <c r="M9" s="38"/>
      <c r="N9" s="127" t="s">
        <v>9</v>
      </c>
      <c r="O9" s="128"/>
      <c r="P9" s="128"/>
      <c r="Q9" s="128"/>
      <c r="R9" s="128"/>
      <c r="S9" s="39"/>
      <c r="T9" s="127" t="s">
        <v>7</v>
      </c>
      <c r="U9" s="128"/>
      <c r="V9" s="128"/>
      <c r="W9" s="128"/>
      <c r="X9" s="128"/>
      <c r="Y9" s="39"/>
      <c r="AA9" s="33" t="s">
        <v>14</v>
      </c>
      <c r="AB9" s="34">
        <f>P35</f>
        <v>0.36065573770491804</v>
      </c>
    </row>
    <row r="10" spans="2:28" ht="13.5" customHeight="1" thickBot="1">
      <c r="B10" s="3"/>
      <c r="C10" s="4"/>
      <c r="D10" s="5" t="s">
        <v>0</v>
      </c>
      <c r="E10" s="6" t="s">
        <v>2</v>
      </c>
      <c r="F10" s="7" t="s">
        <v>25</v>
      </c>
      <c r="G10" s="52" t="s">
        <v>26</v>
      </c>
      <c r="H10" s="3"/>
      <c r="I10" s="4"/>
      <c r="J10" s="5" t="s">
        <v>0</v>
      </c>
      <c r="K10" s="6" t="s">
        <v>2</v>
      </c>
      <c r="L10" s="7" t="s">
        <v>25</v>
      </c>
      <c r="M10" s="120" t="s">
        <v>26</v>
      </c>
      <c r="N10" s="3"/>
      <c r="O10" s="4"/>
      <c r="P10" s="5" t="s">
        <v>0</v>
      </c>
      <c r="Q10" s="6" t="s">
        <v>2</v>
      </c>
      <c r="R10" s="7" t="s">
        <v>25</v>
      </c>
      <c r="S10" s="52" t="s">
        <v>26</v>
      </c>
      <c r="T10" s="3"/>
      <c r="U10" s="4"/>
      <c r="V10" s="5" t="s">
        <v>0</v>
      </c>
      <c r="W10" s="6" t="s">
        <v>2</v>
      </c>
      <c r="X10" s="7" t="s">
        <v>25</v>
      </c>
      <c r="Y10" s="52" t="s">
        <v>26</v>
      </c>
      <c r="AA10" s="79" t="s">
        <v>13</v>
      </c>
      <c r="AB10" s="111">
        <f>D47</f>
        <v>0.34974093264248707</v>
      </c>
    </row>
    <row r="11" spans="2:28" ht="13.5" customHeight="1">
      <c r="B11" s="20" t="s">
        <v>18</v>
      </c>
      <c r="C11" s="21"/>
      <c r="D11" s="8">
        <v>3</v>
      </c>
      <c r="E11" s="9">
        <v>1</v>
      </c>
      <c r="F11" s="49">
        <v>2</v>
      </c>
      <c r="G11" s="53">
        <f>SUM(D11:F11)</f>
        <v>6</v>
      </c>
      <c r="H11" s="65" t="s">
        <v>17</v>
      </c>
      <c r="I11" s="66"/>
      <c r="J11" s="67">
        <v>24</v>
      </c>
      <c r="K11" s="68">
        <v>18</v>
      </c>
      <c r="L11" s="69">
        <v>25</v>
      </c>
      <c r="M11" s="53">
        <f>SUM(J11:L11)</f>
        <v>67</v>
      </c>
      <c r="N11" s="66" t="s">
        <v>17</v>
      </c>
      <c r="O11" s="66"/>
      <c r="P11" s="67">
        <v>30</v>
      </c>
      <c r="Q11" s="68">
        <v>16</v>
      </c>
      <c r="R11" s="69">
        <v>24</v>
      </c>
      <c r="S11" s="53">
        <f>SUM(P11:R11)</f>
        <v>70</v>
      </c>
      <c r="T11" s="66" t="s">
        <v>17</v>
      </c>
      <c r="U11" s="66"/>
      <c r="V11" s="67">
        <v>24</v>
      </c>
      <c r="W11" s="68">
        <v>20</v>
      </c>
      <c r="X11" s="69">
        <v>21</v>
      </c>
      <c r="Y11" s="53">
        <f>SUM(V11:X11)</f>
        <v>65</v>
      </c>
      <c r="AA11" s="33" t="s">
        <v>27</v>
      </c>
      <c r="AB11" s="34">
        <f>D19</f>
        <v>0.3488372093023256</v>
      </c>
    </row>
    <row r="12" spans="2:28" ht="13.5" customHeight="1">
      <c r="B12" s="20" t="s">
        <v>19</v>
      </c>
      <c r="C12" s="21"/>
      <c r="D12" s="10">
        <v>1</v>
      </c>
      <c r="E12" s="11">
        <v>2</v>
      </c>
      <c r="F12" s="50">
        <v>3</v>
      </c>
      <c r="G12" s="54">
        <f aca="true" t="shared" si="0" ref="G12:G17">SUM(D12:F12)</f>
        <v>6</v>
      </c>
      <c r="H12" s="65" t="s">
        <v>16</v>
      </c>
      <c r="I12" s="66"/>
      <c r="J12" s="71">
        <v>16</v>
      </c>
      <c r="K12" s="72">
        <v>15</v>
      </c>
      <c r="L12" s="73">
        <v>26</v>
      </c>
      <c r="M12" s="54">
        <f>SUM(J12:L12)</f>
        <v>57</v>
      </c>
      <c r="N12" s="66" t="s">
        <v>16</v>
      </c>
      <c r="O12" s="60"/>
      <c r="P12" s="71">
        <v>26</v>
      </c>
      <c r="Q12" s="72">
        <v>9</v>
      </c>
      <c r="R12" s="73">
        <v>22</v>
      </c>
      <c r="S12" s="54">
        <f>SUM(P12:R12)</f>
        <v>57</v>
      </c>
      <c r="T12" s="66" t="s">
        <v>16</v>
      </c>
      <c r="U12" s="60"/>
      <c r="V12" s="71">
        <v>26</v>
      </c>
      <c r="W12" s="72">
        <v>11</v>
      </c>
      <c r="X12" s="73">
        <v>20</v>
      </c>
      <c r="Y12" s="54">
        <f>SUM(V12:X12)</f>
        <v>57</v>
      </c>
      <c r="AA12" s="33" t="s">
        <v>10</v>
      </c>
      <c r="AB12" s="34">
        <f>J21</f>
        <v>0.3490909090909091</v>
      </c>
    </row>
    <row r="13" spans="2:28" ht="13.5" customHeight="1" thickBot="1">
      <c r="B13" s="20" t="s">
        <v>20</v>
      </c>
      <c r="C13" s="21"/>
      <c r="D13" s="10">
        <v>1</v>
      </c>
      <c r="E13" s="11">
        <v>0</v>
      </c>
      <c r="F13" s="50">
        <v>3</v>
      </c>
      <c r="G13" s="54">
        <f t="shared" si="0"/>
        <v>4</v>
      </c>
      <c r="H13" s="20" t="s">
        <v>28</v>
      </c>
      <c r="I13" s="112"/>
      <c r="J13" s="113">
        <v>2</v>
      </c>
      <c r="K13" s="114">
        <v>1</v>
      </c>
      <c r="L13" s="115">
        <v>3</v>
      </c>
      <c r="M13" s="54">
        <f aca="true" t="shared" si="1" ref="M13:M19">SUM(J13:L13)</f>
        <v>6</v>
      </c>
      <c r="N13" s="21" t="s">
        <v>28</v>
      </c>
      <c r="O13" s="112"/>
      <c r="P13" s="113">
        <v>3</v>
      </c>
      <c r="Q13" s="114">
        <v>2</v>
      </c>
      <c r="R13" s="115">
        <v>1</v>
      </c>
      <c r="S13" s="54">
        <f aca="true" t="shared" si="2" ref="S13:S19">SUM(P13:R13)</f>
        <v>6</v>
      </c>
      <c r="T13" s="21" t="s">
        <v>28</v>
      </c>
      <c r="U13" s="112"/>
      <c r="V13" s="113">
        <v>3</v>
      </c>
      <c r="W13" s="114">
        <v>0</v>
      </c>
      <c r="X13" s="115">
        <v>1</v>
      </c>
      <c r="Y13" s="54">
        <f aca="true" t="shared" si="3" ref="Y13:Y19">SUM(V13:X13)</f>
        <v>4</v>
      </c>
      <c r="AA13" s="35" t="s">
        <v>15</v>
      </c>
      <c r="AB13" s="36">
        <f>D35</f>
        <v>0.31017770597738287</v>
      </c>
    </row>
    <row r="14" spans="2:25" ht="13.5" customHeight="1" thickBot="1">
      <c r="B14" s="20" t="s">
        <v>24</v>
      </c>
      <c r="C14" s="21"/>
      <c r="D14" s="10">
        <v>4</v>
      </c>
      <c r="E14" s="11">
        <v>3</v>
      </c>
      <c r="F14" s="50">
        <v>1</v>
      </c>
      <c r="G14" s="54">
        <f t="shared" si="0"/>
        <v>8</v>
      </c>
      <c r="H14" s="20" t="s">
        <v>19</v>
      </c>
      <c r="I14" s="21"/>
      <c r="J14" s="10">
        <v>42</v>
      </c>
      <c r="K14" s="11">
        <v>32</v>
      </c>
      <c r="L14" s="50">
        <v>55</v>
      </c>
      <c r="M14" s="54">
        <f t="shared" si="1"/>
        <v>129</v>
      </c>
      <c r="N14" s="21" t="s">
        <v>18</v>
      </c>
      <c r="O14" s="21"/>
      <c r="P14" s="10">
        <v>55</v>
      </c>
      <c r="Q14" s="11">
        <v>32</v>
      </c>
      <c r="R14" s="50">
        <v>42</v>
      </c>
      <c r="S14" s="54">
        <f t="shared" si="2"/>
        <v>129</v>
      </c>
      <c r="T14" s="21" t="s">
        <v>18</v>
      </c>
      <c r="U14" s="21"/>
      <c r="V14" s="10">
        <v>54</v>
      </c>
      <c r="W14" s="11">
        <v>36</v>
      </c>
      <c r="X14" s="50">
        <v>38</v>
      </c>
      <c r="Y14" s="54">
        <f t="shared" si="3"/>
        <v>128</v>
      </c>
    </row>
    <row r="15" spans="2:28" ht="13.5" customHeight="1">
      <c r="B15" s="20" t="s">
        <v>21</v>
      </c>
      <c r="C15" s="21"/>
      <c r="D15" s="10">
        <v>1</v>
      </c>
      <c r="E15" s="11">
        <v>2</v>
      </c>
      <c r="F15" s="50">
        <v>2</v>
      </c>
      <c r="G15" s="54">
        <f t="shared" si="0"/>
        <v>5</v>
      </c>
      <c r="H15" s="20" t="s">
        <v>20</v>
      </c>
      <c r="I15" s="21"/>
      <c r="J15" s="10">
        <v>38</v>
      </c>
      <c r="K15" s="11">
        <v>36</v>
      </c>
      <c r="L15" s="50">
        <v>54</v>
      </c>
      <c r="M15" s="54">
        <f t="shared" si="1"/>
        <v>128</v>
      </c>
      <c r="N15" s="21" t="s">
        <v>20</v>
      </c>
      <c r="O15" s="21"/>
      <c r="P15" s="10">
        <v>36</v>
      </c>
      <c r="Q15" s="11">
        <v>40</v>
      </c>
      <c r="R15" s="50">
        <v>64</v>
      </c>
      <c r="S15" s="54">
        <f t="shared" si="2"/>
        <v>140</v>
      </c>
      <c r="T15" s="21" t="s">
        <v>19</v>
      </c>
      <c r="U15" s="21"/>
      <c r="V15" s="10">
        <v>64</v>
      </c>
      <c r="W15" s="11">
        <v>40</v>
      </c>
      <c r="X15" s="50">
        <v>36</v>
      </c>
      <c r="Y15" s="54">
        <f t="shared" si="3"/>
        <v>140</v>
      </c>
      <c r="AA15" s="123" t="s">
        <v>6</v>
      </c>
      <c r="AB15" s="124"/>
    </row>
    <row r="16" spans="2:28" ht="13.5" customHeight="1" thickBot="1">
      <c r="B16" s="20" t="s">
        <v>22</v>
      </c>
      <c r="C16" s="21"/>
      <c r="D16" s="10">
        <v>2</v>
      </c>
      <c r="E16" s="11">
        <v>1</v>
      </c>
      <c r="F16" s="50">
        <v>5</v>
      </c>
      <c r="G16" s="54">
        <f t="shared" si="0"/>
        <v>8</v>
      </c>
      <c r="H16" s="20" t="s">
        <v>24</v>
      </c>
      <c r="I16" s="21"/>
      <c r="J16" s="10">
        <v>38</v>
      </c>
      <c r="K16" s="11">
        <v>18</v>
      </c>
      <c r="L16" s="50">
        <v>29</v>
      </c>
      <c r="M16" s="54">
        <f t="shared" si="1"/>
        <v>85</v>
      </c>
      <c r="N16" s="21" t="s">
        <v>24</v>
      </c>
      <c r="O16" s="21"/>
      <c r="P16" s="10">
        <v>36</v>
      </c>
      <c r="Q16" s="11">
        <v>27</v>
      </c>
      <c r="R16" s="50">
        <v>27</v>
      </c>
      <c r="S16" s="54">
        <f t="shared" si="2"/>
        <v>90</v>
      </c>
      <c r="T16" s="21" t="s">
        <v>24</v>
      </c>
      <c r="U16" s="21"/>
      <c r="V16" s="10">
        <v>39</v>
      </c>
      <c r="W16" s="11">
        <v>25</v>
      </c>
      <c r="X16" s="50">
        <v>23</v>
      </c>
      <c r="Y16" s="54">
        <f t="shared" si="3"/>
        <v>87</v>
      </c>
      <c r="AA16" s="125"/>
      <c r="AB16" s="126"/>
    </row>
    <row r="17" spans="2:28" ht="13.5" customHeight="1" thickBot="1">
      <c r="B17" s="20" t="s">
        <v>23</v>
      </c>
      <c r="C17" s="21"/>
      <c r="D17" s="12">
        <v>3</v>
      </c>
      <c r="E17" s="13">
        <v>0</v>
      </c>
      <c r="F17" s="51">
        <v>3</v>
      </c>
      <c r="G17" s="55">
        <f t="shared" si="0"/>
        <v>6</v>
      </c>
      <c r="H17" s="20" t="s">
        <v>21</v>
      </c>
      <c r="I17" s="21"/>
      <c r="J17" s="10">
        <v>43</v>
      </c>
      <c r="K17" s="11">
        <v>47</v>
      </c>
      <c r="L17" s="50">
        <v>46</v>
      </c>
      <c r="M17" s="54">
        <f t="shared" si="1"/>
        <v>136</v>
      </c>
      <c r="N17" s="21" t="s">
        <v>21</v>
      </c>
      <c r="O17" s="21"/>
      <c r="P17" s="10">
        <v>52</v>
      </c>
      <c r="Q17" s="11">
        <v>34</v>
      </c>
      <c r="R17" s="50">
        <v>47</v>
      </c>
      <c r="S17" s="54">
        <f t="shared" si="2"/>
        <v>133</v>
      </c>
      <c r="T17" s="21" t="s">
        <v>21</v>
      </c>
      <c r="U17" s="21"/>
      <c r="V17" s="10">
        <v>50</v>
      </c>
      <c r="W17" s="11">
        <v>32</v>
      </c>
      <c r="X17" s="50">
        <v>51</v>
      </c>
      <c r="Y17" s="54">
        <f t="shared" si="3"/>
        <v>133</v>
      </c>
      <c r="AA17" s="32" t="s">
        <v>10</v>
      </c>
      <c r="AB17" s="37">
        <f>K21</f>
        <v>0.26545454545454544</v>
      </c>
    </row>
    <row r="18" spans="2:28" ht="13.5" customHeight="1" thickBot="1">
      <c r="B18" s="14" t="s">
        <v>3</v>
      </c>
      <c r="C18" s="24">
        <f>SUM(D18:F18)</f>
        <v>43</v>
      </c>
      <c r="D18" s="26">
        <f>SUM(D11:D17)</f>
        <v>15</v>
      </c>
      <c r="E18" s="28">
        <f>SUM(E11:E17)</f>
        <v>9</v>
      </c>
      <c r="F18" s="27">
        <f>SUM(F11:F17)</f>
        <v>19</v>
      </c>
      <c r="G18" s="44"/>
      <c r="H18" s="20" t="s">
        <v>22</v>
      </c>
      <c r="I18" s="21"/>
      <c r="J18" s="10">
        <v>51</v>
      </c>
      <c r="K18" s="11">
        <v>30</v>
      </c>
      <c r="L18" s="50">
        <v>45</v>
      </c>
      <c r="M18" s="54">
        <f t="shared" si="1"/>
        <v>126</v>
      </c>
      <c r="N18" s="21" t="s">
        <v>22</v>
      </c>
      <c r="O18" s="21"/>
      <c r="P18" s="10">
        <v>54</v>
      </c>
      <c r="Q18" s="11">
        <v>35</v>
      </c>
      <c r="R18" s="50">
        <v>46</v>
      </c>
      <c r="S18" s="54">
        <f t="shared" si="2"/>
        <v>135</v>
      </c>
      <c r="T18" s="21" t="s">
        <v>22</v>
      </c>
      <c r="U18" s="21"/>
      <c r="V18" s="10">
        <v>64</v>
      </c>
      <c r="W18" s="11">
        <v>26</v>
      </c>
      <c r="X18" s="50">
        <v>49</v>
      </c>
      <c r="Y18" s="54">
        <f t="shared" si="3"/>
        <v>139</v>
      </c>
      <c r="AA18" s="33" t="s">
        <v>8</v>
      </c>
      <c r="AB18" s="34">
        <f>K35</f>
        <v>0.26523297491039427</v>
      </c>
    </row>
    <row r="19" spans="2:28" ht="13.5" customHeight="1" thickBot="1">
      <c r="B19" s="22"/>
      <c r="C19" s="23"/>
      <c r="D19" s="15">
        <f>D18/C18</f>
        <v>0.3488372093023256</v>
      </c>
      <c r="E19" s="16">
        <f>E18/C18</f>
        <v>0.20930232558139536</v>
      </c>
      <c r="F19" s="17">
        <f>F18/C18</f>
        <v>0.4418604651162791</v>
      </c>
      <c r="G19" s="45"/>
      <c r="H19" s="20" t="s">
        <v>23</v>
      </c>
      <c r="I19" s="21"/>
      <c r="J19" s="12">
        <v>34</v>
      </c>
      <c r="K19" s="13">
        <v>22</v>
      </c>
      <c r="L19" s="51">
        <v>35</v>
      </c>
      <c r="M19" s="55">
        <f t="shared" si="1"/>
        <v>91</v>
      </c>
      <c r="N19" s="21" t="s">
        <v>23</v>
      </c>
      <c r="O19" s="21"/>
      <c r="P19" s="12">
        <v>48</v>
      </c>
      <c r="Q19" s="13">
        <v>15</v>
      </c>
      <c r="R19" s="51">
        <v>37</v>
      </c>
      <c r="S19" s="55">
        <f t="shared" si="2"/>
        <v>100</v>
      </c>
      <c r="T19" s="21" t="s">
        <v>23</v>
      </c>
      <c r="U19" s="21"/>
      <c r="V19" s="12">
        <v>38</v>
      </c>
      <c r="W19" s="13">
        <v>26</v>
      </c>
      <c r="X19" s="51">
        <v>26</v>
      </c>
      <c r="Y19" s="55">
        <f t="shared" si="3"/>
        <v>90</v>
      </c>
      <c r="AA19" s="33" t="s">
        <v>15</v>
      </c>
      <c r="AB19" s="34">
        <f>E35</f>
        <v>0.2633279483037157</v>
      </c>
    </row>
    <row r="20" spans="2:28" s="2" customFormat="1" ht="13.5" customHeight="1" thickBot="1">
      <c r="B20" s="46"/>
      <c r="C20" s="47"/>
      <c r="D20" s="47"/>
      <c r="E20" s="47"/>
      <c r="F20" s="47"/>
      <c r="G20" s="48"/>
      <c r="H20" s="14" t="s">
        <v>3</v>
      </c>
      <c r="I20" s="24">
        <f>SUM(J20:L20)</f>
        <v>825</v>
      </c>
      <c r="J20" s="25">
        <f>SUM(J11:J19)</f>
        <v>288</v>
      </c>
      <c r="K20" s="25">
        <f>SUM(K11:K19)</f>
        <v>219</v>
      </c>
      <c r="L20" s="25">
        <f>SUM(L11:L19)</f>
        <v>318</v>
      </c>
      <c r="M20" s="40"/>
      <c r="N20" s="14" t="s">
        <v>3</v>
      </c>
      <c r="O20" s="24">
        <f>SUM(P20:R20)</f>
        <v>860</v>
      </c>
      <c r="P20" s="25">
        <f>SUM(P11:P19)</f>
        <v>340</v>
      </c>
      <c r="Q20" s="25">
        <f>SUM(Q11:Q19)</f>
        <v>210</v>
      </c>
      <c r="R20" s="29">
        <f>SUM(R11:R19)</f>
        <v>310</v>
      </c>
      <c r="S20" s="29"/>
      <c r="T20" s="14" t="s">
        <v>3</v>
      </c>
      <c r="U20" s="24">
        <f>SUM(V20:X20)</f>
        <v>843</v>
      </c>
      <c r="V20" s="121">
        <f>SUM(V11:V19)</f>
        <v>362</v>
      </c>
      <c r="W20" s="121">
        <f>SUM(W11:W19)</f>
        <v>216</v>
      </c>
      <c r="X20" s="122">
        <f>SUM(X11:X19)</f>
        <v>265</v>
      </c>
      <c r="Y20" s="29"/>
      <c r="AA20" s="79" t="s">
        <v>13</v>
      </c>
      <c r="AB20" s="111">
        <f>E47</f>
        <v>0.2616580310880829</v>
      </c>
    </row>
    <row r="21" spans="8:28" ht="13.5" customHeight="1" thickBot="1">
      <c r="H21" s="22"/>
      <c r="I21" s="23"/>
      <c r="J21" s="15">
        <f>J20/I20</f>
        <v>0.3490909090909091</v>
      </c>
      <c r="K21" s="16">
        <f>K20/I20</f>
        <v>0.26545454545454544</v>
      </c>
      <c r="L21" s="17">
        <f>L20/I20</f>
        <v>0.38545454545454544</v>
      </c>
      <c r="M21" s="41"/>
      <c r="N21" s="22"/>
      <c r="O21" s="23"/>
      <c r="P21" s="15">
        <f>P20/O20</f>
        <v>0.3953488372093023</v>
      </c>
      <c r="Q21" s="16">
        <f>Q20/O20</f>
        <v>0.2441860465116279</v>
      </c>
      <c r="R21" s="17">
        <f>R20/O20</f>
        <v>0.36046511627906974</v>
      </c>
      <c r="S21" s="57"/>
      <c r="T21" s="22"/>
      <c r="U21" s="23"/>
      <c r="V21" s="15">
        <f>V20/U20</f>
        <v>0.4294187425860024</v>
      </c>
      <c r="W21" s="16">
        <f>W20/U20</f>
        <v>0.25622775800711745</v>
      </c>
      <c r="X21" s="17">
        <f>X20/U20</f>
        <v>0.3143534994068802</v>
      </c>
      <c r="Y21" s="56"/>
      <c r="AA21" s="33" t="s">
        <v>7</v>
      </c>
      <c r="AB21" s="34">
        <f>W21</f>
        <v>0.25622775800711745</v>
      </c>
    </row>
    <row r="22" spans="8:28" ht="13.5" customHeight="1" thickBot="1">
      <c r="H22" s="18"/>
      <c r="I22" s="18"/>
      <c r="J22"/>
      <c r="M22" s="19"/>
      <c r="N22" s="18"/>
      <c r="O22" s="18"/>
      <c r="P22" s="19"/>
      <c r="Q22" s="19"/>
      <c r="R22" s="19"/>
      <c r="S22" s="19"/>
      <c r="T22" s="18"/>
      <c r="U22" s="18"/>
      <c r="V22" s="19"/>
      <c r="W22" s="19"/>
      <c r="X22" s="19"/>
      <c r="Y22" s="19"/>
      <c r="AA22" s="33" t="s">
        <v>14</v>
      </c>
      <c r="AB22" s="34">
        <f>Q35</f>
        <v>0.24473067915690866</v>
      </c>
    </row>
    <row r="23" spans="2:28" ht="13.5" customHeight="1" thickBot="1">
      <c r="B23" s="127" t="s">
        <v>15</v>
      </c>
      <c r="C23" s="128"/>
      <c r="D23" s="128"/>
      <c r="E23" s="128"/>
      <c r="F23" s="128"/>
      <c r="G23" s="39"/>
      <c r="H23" s="127" t="s">
        <v>8</v>
      </c>
      <c r="I23" s="128"/>
      <c r="J23" s="128"/>
      <c r="K23" s="128"/>
      <c r="L23" s="128"/>
      <c r="M23" s="39"/>
      <c r="N23" s="127" t="s">
        <v>14</v>
      </c>
      <c r="O23" s="128"/>
      <c r="P23" s="128"/>
      <c r="Q23" s="128"/>
      <c r="R23" s="128"/>
      <c r="S23" s="39"/>
      <c r="T23" s="128" t="s">
        <v>11</v>
      </c>
      <c r="U23" s="128"/>
      <c r="V23" s="128"/>
      <c r="W23" s="128"/>
      <c r="X23" s="128"/>
      <c r="Y23" s="39"/>
      <c r="AA23" s="33" t="s">
        <v>9</v>
      </c>
      <c r="AB23" s="34">
        <f>Q21</f>
        <v>0.2441860465116279</v>
      </c>
    </row>
    <row r="24" spans="2:28" ht="13.5" customHeight="1" thickBot="1">
      <c r="B24" s="3"/>
      <c r="C24" s="4"/>
      <c r="D24" s="5" t="s">
        <v>0</v>
      </c>
      <c r="E24" s="6" t="s">
        <v>2</v>
      </c>
      <c r="F24" s="7" t="s">
        <v>25</v>
      </c>
      <c r="G24" s="52" t="s">
        <v>26</v>
      </c>
      <c r="H24" s="3"/>
      <c r="I24" s="4"/>
      <c r="J24" s="5" t="s">
        <v>0</v>
      </c>
      <c r="K24" s="6" t="s">
        <v>1</v>
      </c>
      <c r="L24" s="7" t="s">
        <v>2</v>
      </c>
      <c r="M24" s="52" t="s">
        <v>26</v>
      </c>
      <c r="N24" s="3"/>
      <c r="O24" s="4"/>
      <c r="P24" s="5" t="s">
        <v>0</v>
      </c>
      <c r="Q24" s="6" t="s">
        <v>2</v>
      </c>
      <c r="R24" s="7" t="s">
        <v>25</v>
      </c>
      <c r="S24" s="52" t="s">
        <v>26</v>
      </c>
      <c r="T24" s="4"/>
      <c r="U24" s="4"/>
      <c r="V24" s="5" t="s">
        <v>0</v>
      </c>
      <c r="W24" s="6" t="s">
        <v>2</v>
      </c>
      <c r="X24" s="7" t="s">
        <v>25</v>
      </c>
      <c r="Y24" s="52" t="s">
        <v>26</v>
      </c>
      <c r="AA24" s="33" t="s">
        <v>11</v>
      </c>
      <c r="AB24" s="34">
        <f>W35</f>
        <v>0.2310077519379845</v>
      </c>
    </row>
    <row r="25" spans="2:28" ht="13.5" customHeight="1">
      <c r="B25" s="65" t="s">
        <v>17</v>
      </c>
      <c r="C25" s="66"/>
      <c r="D25" s="67">
        <v>6</v>
      </c>
      <c r="E25" s="68">
        <v>6</v>
      </c>
      <c r="F25" s="69">
        <v>13</v>
      </c>
      <c r="G25" s="53">
        <f>SUM(D25:F25)</f>
        <v>25</v>
      </c>
      <c r="H25" s="66" t="s">
        <v>17</v>
      </c>
      <c r="I25" s="66"/>
      <c r="J25" s="67">
        <v>34</v>
      </c>
      <c r="K25" s="68">
        <v>16</v>
      </c>
      <c r="L25" s="69">
        <v>18</v>
      </c>
      <c r="M25" s="53">
        <f>SUM(J25:L25)</f>
        <v>68</v>
      </c>
      <c r="N25" s="66" t="s">
        <v>17</v>
      </c>
      <c r="O25" s="66"/>
      <c r="P25" s="67">
        <v>24</v>
      </c>
      <c r="Q25" s="68">
        <v>19</v>
      </c>
      <c r="R25" s="69">
        <f>D44</f>
        <v>25</v>
      </c>
      <c r="S25" s="53">
        <f>SUM(P25:R25)</f>
        <v>68</v>
      </c>
      <c r="T25" s="66" t="s">
        <v>17</v>
      </c>
      <c r="U25" s="66"/>
      <c r="V25" s="67">
        <v>8</v>
      </c>
      <c r="W25" s="68">
        <v>6</v>
      </c>
      <c r="X25" s="69">
        <v>9</v>
      </c>
      <c r="Y25" s="53">
        <f>SUM(V25:X25)</f>
        <v>23</v>
      </c>
      <c r="AA25" s="33" t="s">
        <v>27</v>
      </c>
      <c r="AB25" s="34">
        <f>E19</f>
        <v>0.20930232558139536</v>
      </c>
    </row>
    <row r="26" spans="2:28" ht="13.5" customHeight="1" thickBot="1">
      <c r="B26" s="65" t="s">
        <v>16</v>
      </c>
      <c r="C26" s="60"/>
      <c r="D26" s="71">
        <v>24</v>
      </c>
      <c r="E26" s="72">
        <v>10</v>
      </c>
      <c r="F26" s="73">
        <v>25</v>
      </c>
      <c r="G26" s="54">
        <f>SUM(D26:F26)</f>
        <v>59</v>
      </c>
      <c r="H26" s="66" t="s">
        <v>16</v>
      </c>
      <c r="I26" s="60"/>
      <c r="J26" s="71">
        <v>20</v>
      </c>
      <c r="K26" s="72">
        <v>8</v>
      </c>
      <c r="L26" s="73">
        <v>26</v>
      </c>
      <c r="M26" s="54">
        <f>SUM(J26:L26)</f>
        <v>54</v>
      </c>
      <c r="N26" s="66" t="s">
        <v>16</v>
      </c>
      <c r="O26" s="60"/>
      <c r="P26" s="71">
        <v>23</v>
      </c>
      <c r="Q26" s="72">
        <v>12</v>
      </c>
      <c r="R26" s="73">
        <v>23</v>
      </c>
      <c r="S26" s="54">
        <f>SUM(P26:R26)</f>
        <v>58</v>
      </c>
      <c r="T26" s="66" t="s">
        <v>16</v>
      </c>
      <c r="U26" s="60"/>
      <c r="V26" s="71">
        <v>28</v>
      </c>
      <c r="W26" s="72">
        <v>11</v>
      </c>
      <c r="X26" s="73">
        <v>23</v>
      </c>
      <c r="Y26" s="54">
        <f>SUM(V26:X26)</f>
        <v>62</v>
      </c>
      <c r="AA26" s="118" t="s">
        <v>12</v>
      </c>
      <c r="AB26" s="119">
        <f>K47</f>
        <v>0.18811881188118812</v>
      </c>
    </row>
    <row r="27" spans="2:25" ht="13.5" customHeight="1" thickBot="1">
      <c r="B27" s="20" t="s">
        <v>28</v>
      </c>
      <c r="C27" s="112"/>
      <c r="D27" s="113">
        <v>1</v>
      </c>
      <c r="E27" s="114">
        <v>3</v>
      </c>
      <c r="F27" s="115">
        <v>4</v>
      </c>
      <c r="G27" s="54">
        <f aca="true" t="shared" si="4" ref="G27:G33">SUM(D27:F27)</f>
        <v>8</v>
      </c>
      <c r="H27" s="21" t="s">
        <v>28</v>
      </c>
      <c r="I27" s="112"/>
      <c r="J27" s="113">
        <v>2</v>
      </c>
      <c r="K27" s="114">
        <v>2</v>
      </c>
      <c r="L27" s="115">
        <v>1</v>
      </c>
      <c r="M27" s="54">
        <f aca="true" t="shared" si="5" ref="M27:M33">SUM(J27:L27)</f>
        <v>5</v>
      </c>
      <c r="N27" s="21" t="s">
        <v>28</v>
      </c>
      <c r="O27" s="112"/>
      <c r="P27" s="113">
        <v>5</v>
      </c>
      <c r="Q27" s="114">
        <v>1</v>
      </c>
      <c r="R27" s="115">
        <v>2</v>
      </c>
      <c r="S27" s="54">
        <f aca="true" t="shared" si="6" ref="S27:S33">SUM(P27:R27)</f>
        <v>8</v>
      </c>
      <c r="T27" s="21" t="s">
        <v>28</v>
      </c>
      <c r="U27" s="112"/>
      <c r="V27" s="113">
        <v>3</v>
      </c>
      <c r="W27" s="114">
        <v>0</v>
      </c>
      <c r="X27" s="115">
        <v>3</v>
      </c>
      <c r="Y27" s="54">
        <f aca="true" t="shared" si="7" ref="Y27:Y33">SUM(V27:X27)</f>
        <v>6</v>
      </c>
    </row>
    <row r="28" spans="2:28" ht="13.5" customHeight="1">
      <c r="B28" s="20" t="s">
        <v>18</v>
      </c>
      <c r="C28" s="21"/>
      <c r="D28" s="10">
        <v>29</v>
      </c>
      <c r="E28" s="11">
        <v>18</v>
      </c>
      <c r="F28" s="50">
        <v>38</v>
      </c>
      <c r="G28" s="54">
        <f t="shared" si="4"/>
        <v>85</v>
      </c>
      <c r="H28" s="21" t="s">
        <v>18</v>
      </c>
      <c r="I28" s="21"/>
      <c r="J28" s="10">
        <v>46</v>
      </c>
      <c r="K28" s="11">
        <v>47</v>
      </c>
      <c r="L28" s="50">
        <v>43</v>
      </c>
      <c r="M28" s="54">
        <f t="shared" si="5"/>
        <v>136</v>
      </c>
      <c r="N28" s="21" t="s">
        <v>18</v>
      </c>
      <c r="O28" s="21"/>
      <c r="P28" s="10">
        <v>45</v>
      </c>
      <c r="Q28" s="11">
        <v>30</v>
      </c>
      <c r="R28" s="50">
        <v>51</v>
      </c>
      <c r="S28" s="54">
        <f t="shared" si="6"/>
        <v>126</v>
      </c>
      <c r="T28" s="21" t="s">
        <v>18</v>
      </c>
      <c r="U28" s="21"/>
      <c r="V28" s="10">
        <v>35</v>
      </c>
      <c r="W28" s="11">
        <v>22</v>
      </c>
      <c r="X28" s="50">
        <v>34</v>
      </c>
      <c r="Y28" s="54">
        <f t="shared" si="7"/>
        <v>91</v>
      </c>
      <c r="AA28" s="123" t="s">
        <v>5</v>
      </c>
      <c r="AB28" s="124"/>
    </row>
    <row r="29" spans="2:28" ht="13.5" customHeight="1" thickBot="1">
      <c r="B29" s="20" t="s">
        <v>19</v>
      </c>
      <c r="C29" s="21"/>
      <c r="D29" s="10">
        <v>27</v>
      </c>
      <c r="E29" s="11">
        <v>27</v>
      </c>
      <c r="F29" s="50">
        <v>36</v>
      </c>
      <c r="G29" s="54">
        <f t="shared" si="4"/>
        <v>90</v>
      </c>
      <c r="H29" s="21" t="s">
        <v>19</v>
      </c>
      <c r="I29" s="21"/>
      <c r="J29" s="10">
        <v>47</v>
      </c>
      <c r="K29" s="11">
        <v>34</v>
      </c>
      <c r="L29" s="50">
        <v>52</v>
      </c>
      <c r="M29" s="54">
        <f t="shared" si="5"/>
        <v>133</v>
      </c>
      <c r="N29" s="21" t="s">
        <v>19</v>
      </c>
      <c r="O29" s="21"/>
      <c r="P29" s="10">
        <v>46</v>
      </c>
      <c r="Q29" s="11">
        <v>35</v>
      </c>
      <c r="R29" s="50">
        <v>54</v>
      </c>
      <c r="S29" s="54">
        <f t="shared" si="6"/>
        <v>135</v>
      </c>
      <c r="T29" s="21" t="s">
        <v>19</v>
      </c>
      <c r="U29" s="21"/>
      <c r="V29" s="10">
        <v>37</v>
      </c>
      <c r="W29" s="11">
        <v>15</v>
      </c>
      <c r="X29" s="50">
        <v>48</v>
      </c>
      <c r="Y29" s="54">
        <f t="shared" si="7"/>
        <v>100</v>
      </c>
      <c r="AA29" s="125"/>
      <c r="AB29" s="126"/>
    </row>
    <row r="30" spans="2:28" ht="13.5" customHeight="1">
      <c r="B30" s="20" t="s">
        <v>20</v>
      </c>
      <c r="C30" s="21"/>
      <c r="D30" s="10">
        <v>23</v>
      </c>
      <c r="E30" s="11">
        <v>25</v>
      </c>
      <c r="F30" s="50">
        <v>39</v>
      </c>
      <c r="G30" s="54">
        <f t="shared" si="4"/>
        <v>87</v>
      </c>
      <c r="H30" s="21" t="s">
        <v>20</v>
      </c>
      <c r="I30" s="21"/>
      <c r="J30" s="10">
        <v>51</v>
      </c>
      <c r="K30" s="11">
        <v>32</v>
      </c>
      <c r="L30" s="50">
        <v>50</v>
      </c>
      <c r="M30" s="54">
        <f t="shared" si="5"/>
        <v>133</v>
      </c>
      <c r="N30" s="21" t="s">
        <v>20</v>
      </c>
      <c r="O30" s="21"/>
      <c r="P30" s="10">
        <v>49</v>
      </c>
      <c r="Q30" s="11">
        <v>26</v>
      </c>
      <c r="R30" s="50">
        <v>64</v>
      </c>
      <c r="S30" s="54">
        <f t="shared" si="6"/>
        <v>139</v>
      </c>
      <c r="T30" s="21" t="s">
        <v>20</v>
      </c>
      <c r="U30" s="21"/>
      <c r="V30" s="10">
        <v>26</v>
      </c>
      <c r="W30" s="11">
        <v>26</v>
      </c>
      <c r="X30" s="50">
        <v>38</v>
      </c>
      <c r="Y30" s="54">
        <f t="shared" si="7"/>
        <v>90</v>
      </c>
      <c r="AA30" s="116" t="s">
        <v>7</v>
      </c>
      <c r="AB30" s="117">
        <f>X21</f>
        <v>0.3143534994068802</v>
      </c>
    </row>
    <row r="31" spans="2:28" ht="13.5" customHeight="1">
      <c r="B31" s="20" t="s">
        <v>21</v>
      </c>
      <c r="C31" s="21"/>
      <c r="D31" s="10">
        <v>27</v>
      </c>
      <c r="E31" s="11">
        <v>23</v>
      </c>
      <c r="F31" s="50">
        <v>38</v>
      </c>
      <c r="G31" s="54">
        <f t="shared" si="4"/>
        <v>88</v>
      </c>
      <c r="H31" s="21" t="s">
        <v>24</v>
      </c>
      <c r="I31" s="21"/>
      <c r="J31" s="10">
        <v>38</v>
      </c>
      <c r="K31" s="11">
        <v>23</v>
      </c>
      <c r="L31" s="50">
        <v>27</v>
      </c>
      <c r="M31" s="54">
        <f t="shared" si="5"/>
        <v>88</v>
      </c>
      <c r="N31" s="21" t="s">
        <v>24</v>
      </c>
      <c r="O31" s="21"/>
      <c r="P31" s="10">
        <v>37</v>
      </c>
      <c r="Q31" s="11">
        <v>27</v>
      </c>
      <c r="R31" s="50">
        <v>25</v>
      </c>
      <c r="S31" s="54">
        <f t="shared" si="6"/>
        <v>89</v>
      </c>
      <c r="T31" s="21" t="s">
        <v>24</v>
      </c>
      <c r="U31" s="21"/>
      <c r="V31" s="10">
        <v>34</v>
      </c>
      <c r="W31" s="11">
        <v>24</v>
      </c>
      <c r="X31" s="50">
        <v>30</v>
      </c>
      <c r="Y31" s="54">
        <f t="shared" si="7"/>
        <v>88</v>
      </c>
      <c r="AA31" s="33" t="s">
        <v>8</v>
      </c>
      <c r="AB31" s="34">
        <f>L35</f>
        <v>0.35125448028673834</v>
      </c>
    </row>
    <row r="32" spans="2:28" ht="13.5" customHeight="1">
      <c r="B32" s="20" t="s">
        <v>22</v>
      </c>
      <c r="C32" s="21"/>
      <c r="D32" s="10">
        <v>25</v>
      </c>
      <c r="E32" s="11">
        <v>27</v>
      </c>
      <c r="F32" s="50">
        <v>37</v>
      </c>
      <c r="G32" s="54">
        <f t="shared" si="4"/>
        <v>89</v>
      </c>
      <c r="H32" s="21" t="s">
        <v>22</v>
      </c>
      <c r="I32" s="21"/>
      <c r="J32" s="10">
        <v>53</v>
      </c>
      <c r="K32" s="11">
        <v>37</v>
      </c>
      <c r="L32" s="50">
        <v>43</v>
      </c>
      <c r="M32" s="54">
        <f t="shared" si="5"/>
        <v>133</v>
      </c>
      <c r="N32" s="21" t="s">
        <v>21</v>
      </c>
      <c r="O32" s="21"/>
      <c r="P32" s="10">
        <v>43</v>
      </c>
      <c r="Q32" s="11">
        <v>37</v>
      </c>
      <c r="R32" s="50">
        <v>53</v>
      </c>
      <c r="S32" s="54">
        <f t="shared" si="6"/>
        <v>133</v>
      </c>
      <c r="T32" s="21" t="s">
        <v>21</v>
      </c>
      <c r="U32" s="21"/>
      <c r="V32" s="10">
        <v>34</v>
      </c>
      <c r="W32" s="11">
        <v>23</v>
      </c>
      <c r="X32" s="50">
        <v>30</v>
      </c>
      <c r="Y32" s="54">
        <f t="shared" si="7"/>
        <v>87</v>
      </c>
      <c r="AA32" s="33" t="s">
        <v>9</v>
      </c>
      <c r="AB32" s="34">
        <f>R21</f>
        <v>0.36046511627906974</v>
      </c>
    </row>
    <row r="33" spans="2:28" ht="13.5" customHeight="1" thickBot="1">
      <c r="B33" s="20" t="s">
        <v>23</v>
      </c>
      <c r="C33" s="21"/>
      <c r="D33" s="12">
        <v>30</v>
      </c>
      <c r="E33" s="13">
        <v>24</v>
      </c>
      <c r="F33" s="51">
        <v>34</v>
      </c>
      <c r="G33" s="55">
        <f t="shared" si="4"/>
        <v>88</v>
      </c>
      <c r="H33" s="21" t="s">
        <v>23</v>
      </c>
      <c r="I33" s="21"/>
      <c r="J33" s="12">
        <v>30</v>
      </c>
      <c r="K33" s="13">
        <v>23</v>
      </c>
      <c r="L33" s="51">
        <v>34</v>
      </c>
      <c r="M33" s="55">
        <f t="shared" si="5"/>
        <v>87</v>
      </c>
      <c r="N33" s="21" t="s">
        <v>23</v>
      </c>
      <c r="O33" s="21"/>
      <c r="P33" s="12">
        <v>36</v>
      </c>
      <c r="Q33" s="13">
        <v>22</v>
      </c>
      <c r="R33" s="51">
        <v>40</v>
      </c>
      <c r="S33" s="55">
        <f t="shared" si="6"/>
        <v>98</v>
      </c>
      <c r="T33" s="21" t="s">
        <v>22</v>
      </c>
      <c r="U33" s="21"/>
      <c r="V33" s="12">
        <v>40</v>
      </c>
      <c r="W33" s="13">
        <v>22</v>
      </c>
      <c r="X33" s="51">
        <v>36</v>
      </c>
      <c r="Y33" s="55">
        <f t="shared" si="7"/>
        <v>98</v>
      </c>
      <c r="AA33" s="33" t="s">
        <v>10</v>
      </c>
      <c r="AB33" s="34">
        <f>L21</f>
        <v>0.38545454545454544</v>
      </c>
    </row>
    <row r="34" spans="2:28" ht="15.75" thickBot="1">
      <c r="B34" s="14" t="s">
        <v>3</v>
      </c>
      <c r="C34" s="24">
        <f>SUM(D34:F34)</f>
        <v>619</v>
      </c>
      <c r="D34" s="25">
        <f>SUM(D25:D33)</f>
        <v>192</v>
      </c>
      <c r="E34" s="25">
        <f>SUM(E25:E33)</f>
        <v>163</v>
      </c>
      <c r="F34" s="29">
        <f>SUM(F25:F33)</f>
        <v>264</v>
      </c>
      <c r="G34" s="29"/>
      <c r="H34" s="14" t="s">
        <v>3</v>
      </c>
      <c r="I34" s="24">
        <f>SUM(J34:L34)</f>
        <v>837</v>
      </c>
      <c r="J34" s="25">
        <f>SUM(J25:J33)</f>
        <v>321</v>
      </c>
      <c r="K34" s="25">
        <f>SUM(K25:K33)</f>
        <v>222</v>
      </c>
      <c r="L34" s="25">
        <f>SUM(L25:L33)</f>
        <v>294</v>
      </c>
      <c r="M34" s="29"/>
      <c r="N34" s="14" t="s">
        <v>3</v>
      </c>
      <c r="O34" s="24">
        <f>SUM(P34:R34)</f>
        <v>854</v>
      </c>
      <c r="P34" s="25">
        <f>SUM(P25:P33)</f>
        <v>308</v>
      </c>
      <c r="Q34" s="25">
        <f>SUM(Q25:Q33)</f>
        <v>209</v>
      </c>
      <c r="R34" s="25">
        <f>SUM(R25:R33)</f>
        <v>337</v>
      </c>
      <c r="S34" s="29"/>
      <c r="T34" s="42" t="s">
        <v>3</v>
      </c>
      <c r="U34" s="24">
        <f>SUM(V34:X34)</f>
        <v>645</v>
      </c>
      <c r="V34" s="25">
        <f>SUM(V25:V33)</f>
        <v>245</v>
      </c>
      <c r="W34" s="25">
        <f>SUM(W25:W33)</f>
        <v>149</v>
      </c>
      <c r="X34" s="122">
        <f>SUM(X25:X33)</f>
        <v>251</v>
      </c>
      <c r="Y34" s="29"/>
      <c r="AA34" s="33" t="s">
        <v>11</v>
      </c>
      <c r="AB34" s="34">
        <f>X35</f>
        <v>0.3891472868217054</v>
      </c>
    </row>
    <row r="35" spans="2:28" ht="13.5" thickBot="1">
      <c r="B35" s="22"/>
      <c r="C35" s="23"/>
      <c r="D35" s="15">
        <f>D34/C34</f>
        <v>0.31017770597738287</v>
      </c>
      <c r="E35" s="16">
        <f>E34/C34</f>
        <v>0.2633279483037157</v>
      </c>
      <c r="F35" s="17">
        <f>F34/C34</f>
        <v>0.42649434571890144</v>
      </c>
      <c r="G35" s="57"/>
      <c r="H35" s="22"/>
      <c r="I35" s="23"/>
      <c r="J35" s="15">
        <f>J34/I34</f>
        <v>0.3835125448028674</v>
      </c>
      <c r="K35" s="16">
        <f>K34/I34</f>
        <v>0.26523297491039427</v>
      </c>
      <c r="L35" s="17">
        <f>L34/I34</f>
        <v>0.35125448028673834</v>
      </c>
      <c r="M35" s="57"/>
      <c r="N35" s="22"/>
      <c r="O35" s="23"/>
      <c r="P35" s="15">
        <f>P34/O34</f>
        <v>0.36065573770491804</v>
      </c>
      <c r="Q35" s="16">
        <f>Q34/O34</f>
        <v>0.24473067915690866</v>
      </c>
      <c r="R35" s="17">
        <f>R34/O34</f>
        <v>0.3946135831381733</v>
      </c>
      <c r="S35" s="57"/>
      <c r="T35" s="43"/>
      <c r="U35" s="23"/>
      <c r="V35" s="15">
        <f>V34/U34</f>
        <v>0.3798449612403101</v>
      </c>
      <c r="W35" s="16">
        <f>W34/U34</f>
        <v>0.2310077519379845</v>
      </c>
      <c r="X35" s="17">
        <f>X34/U34</f>
        <v>0.3891472868217054</v>
      </c>
      <c r="Y35" s="56"/>
      <c r="AA35" s="79" t="s">
        <v>13</v>
      </c>
      <c r="AB35" s="111">
        <f>F47</f>
        <v>0.38860103626943004</v>
      </c>
    </row>
    <row r="36" spans="27:28" ht="13.5" thickBot="1">
      <c r="AA36" s="33" t="s">
        <v>14</v>
      </c>
      <c r="AB36" s="34">
        <f>R35</f>
        <v>0.3946135831381733</v>
      </c>
    </row>
    <row r="37" spans="2:28" ht="13.5" thickBot="1">
      <c r="B37" s="135" t="s">
        <v>13</v>
      </c>
      <c r="C37" s="136"/>
      <c r="D37" s="136"/>
      <c r="E37" s="136"/>
      <c r="F37" s="136"/>
      <c r="G37" s="58"/>
      <c r="H37" s="135" t="s">
        <v>12</v>
      </c>
      <c r="I37" s="136"/>
      <c r="J37" s="136"/>
      <c r="K37" s="136"/>
      <c r="L37" s="136"/>
      <c r="M37" s="58"/>
      <c r="AA37" s="79" t="s">
        <v>12</v>
      </c>
      <c r="AB37" s="110">
        <f>L47</f>
        <v>0.4034653465346535</v>
      </c>
    </row>
    <row r="38" spans="2:28" ht="13.5" thickBot="1">
      <c r="B38" s="59"/>
      <c r="C38" s="60"/>
      <c r="D38" s="61" t="s">
        <v>0</v>
      </c>
      <c r="E38" s="62" t="s">
        <v>2</v>
      </c>
      <c r="F38" s="91" t="s">
        <v>25</v>
      </c>
      <c r="G38" s="80" t="s">
        <v>26</v>
      </c>
      <c r="H38" s="59"/>
      <c r="I38" s="60"/>
      <c r="J38" s="61" t="s">
        <v>0</v>
      </c>
      <c r="K38" s="62" t="s">
        <v>2</v>
      </c>
      <c r="L38" s="63" t="s">
        <v>25</v>
      </c>
      <c r="M38" s="64" t="s">
        <v>26</v>
      </c>
      <c r="AA38" s="33" t="s">
        <v>15</v>
      </c>
      <c r="AB38" s="34">
        <f>F35</f>
        <v>0.42649434571890144</v>
      </c>
    </row>
    <row r="39" spans="2:28" ht="13.5" thickBot="1">
      <c r="B39" s="65" t="s">
        <v>18</v>
      </c>
      <c r="C39" s="66"/>
      <c r="D39" s="92">
        <v>25</v>
      </c>
      <c r="E39" s="93">
        <v>18</v>
      </c>
      <c r="F39" s="94">
        <v>24</v>
      </c>
      <c r="G39" s="70">
        <f>SUM(D39:F39)</f>
        <v>67</v>
      </c>
      <c r="H39" s="65" t="s">
        <v>18</v>
      </c>
      <c r="I39" s="66"/>
      <c r="J39" s="67">
        <v>26</v>
      </c>
      <c r="K39" s="68">
        <v>15</v>
      </c>
      <c r="L39" s="69">
        <v>16</v>
      </c>
      <c r="M39" s="70">
        <f>SUM(J39:L39)</f>
        <v>57</v>
      </c>
      <c r="AA39" s="35" t="s">
        <v>27</v>
      </c>
      <c r="AB39" s="36">
        <f>F19</f>
        <v>0.4418604651162791</v>
      </c>
    </row>
    <row r="40" spans="2:13" ht="12.75">
      <c r="B40" s="65" t="s">
        <v>19</v>
      </c>
      <c r="C40" s="66"/>
      <c r="D40" s="95">
        <v>24</v>
      </c>
      <c r="E40" s="96">
        <v>16</v>
      </c>
      <c r="F40" s="97">
        <v>30</v>
      </c>
      <c r="G40" s="74">
        <f aca="true" t="shared" si="8" ref="G40:G45">SUM(D40:F40)</f>
        <v>70</v>
      </c>
      <c r="H40" s="65" t="s">
        <v>19</v>
      </c>
      <c r="I40" s="66"/>
      <c r="J40" s="71">
        <v>22</v>
      </c>
      <c r="K40" s="72">
        <v>9</v>
      </c>
      <c r="L40" s="73">
        <v>26</v>
      </c>
      <c r="M40" s="74">
        <f aca="true" t="shared" si="9" ref="M40:M45">SUM(J40:L40)</f>
        <v>57</v>
      </c>
    </row>
    <row r="41" spans="2:13" ht="12.75">
      <c r="B41" s="65" t="s">
        <v>20</v>
      </c>
      <c r="C41" s="66"/>
      <c r="D41" s="95">
        <v>21</v>
      </c>
      <c r="E41" s="96">
        <v>20</v>
      </c>
      <c r="F41" s="97">
        <v>24</v>
      </c>
      <c r="G41" s="74">
        <f t="shared" si="8"/>
        <v>65</v>
      </c>
      <c r="H41" s="65" t="s">
        <v>20</v>
      </c>
      <c r="I41" s="66"/>
      <c r="J41" s="71">
        <v>20</v>
      </c>
      <c r="K41" s="72">
        <v>11</v>
      </c>
      <c r="L41" s="73">
        <v>26</v>
      </c>
      <c r="M41" s="74">
        <f t="shared" si="9"/>
        <v>57</v>
      </c>
    </row>
    <row r="42" spans="2:13" ht="12.75">
      <c r="B42" s="65" t="s">
        <v>24</v>
      </c>
      <c r="C42" s="66"/>
      <c r="D42" s="95">
        <v>13</v>
      </c>
      <c r="E42" s="96">
        <v>6</v>
      </c>
      <c r="F42" s="97">
        <v>6</v>
      </c>
      <c r="G42" s="74">
        <f t="shared" si="8"/>
        <v>25</v>
      </c>
      <c r="H42" s="65" t="s">
        <v>24</v>
      </c>
      <c r="I42" s="66"/>
      <c r="J42" s="71">
        <v>25</v>
      </c>
      <c r="K42" s="72">
        <v>10</v>
      </c>
      <c r="L42" s="73">
        <v>24</v>
      </c>
      <c r="M42" s="74">
        <f t="shared" si="9"/>
        <v>59</v>
      </c>
    </row>
    <row r="43" spans="2:13" ht="12.75">
      <c r="B43" s="65" t="s">
        <v>21</v>
      </c>
      <c r="C43" s="66"/>
      <c r="D43" s="95">
        <v>18</v>
      </c>
      <c r="E43" s="96">
        <v>16</v>
      </c>
      <c r="F43" s="97">
        <v>34</v>
      </c>
      <c r="G43" s="74">
        <f t="shared" si="8"/>
        <v>68</v>
      </c>
      <c r="H43" s="65" t="s">
        <v>21</v>
      </c>
      <c r="I43" s="66"/>
      <c r="J43" s="71">
        <v>26</v>
      </c>
      <c r="K43" s="72">
        <v>8</v>
      </c>
      <c r="L43" s="73">
        <v>20</v>
      </c>
      <c r="M43" s="74">
        <f t="shared" si="9"/>
        <v>54</v>
      </c>
    </row>
    <row r="44" spans="2:13" ht="12.75">
      <c r="B44" s="65" t="s">
        <v>22</v>
      </c>
      <c r="C44" s="66"/>
      <c r="D44" s="95">
        <v>25</v>
      </c>
      <c r="E44" s="96">
        <v>19</v>
      </c>
      <c r="F44" s="97">
        <v>24</v>
      </c>
      <c r="G44" s="74">
        <f t="shared" si="8"/>
        <v>68</v>
      </c>
      <c r="H44" s="65" t="s">
        <v>22</v>
      </c>
      <c r="I44" s="66"/>
      <c r="J44" s="71">
        <v>23</v>
      </c>
      <c r="K44" s="72">
        <v>12</v>
      </c>
      <c r="L44" s="73">
        <v>23</v>
      </c>
      <c r="M44" s="74">
        <f t="shared" si="9"/>
        <v>58</v>
      </c>
    </row>
    <row r="45" spans="2:13" ht="13.5" thickBot="1">
      <c r="B45" s="65" t="s">
        <v>23</v>
      </c>
      <c r="C45" s="66"/>
      <c r="D45" s="98">
        <v>9</v>
      </c>
      <c r="E45" s="99">
        <v>6</v>
      </c>
      <c r="F45" s="100">
        <v>8</v>
      </c>
      <c r="G45" s="78">
        <f t="shared" si="8"/>
        <v>23</v>
      </c>
      <c r="H45" s="65" t="s">
        <v>23</v>
      </c>
      <c r="I45" s="66"/>
      <c r="J45" s="75">
        <v>23</v>
      </c>
      <c r="K45" s="76">
        <v>11</v>
      </c>
      <c r="L45" s="77">
        <v>28</v>
      </c>
      <c r="M45" s="78">
        <f t="shared" si="9"/>
        <v>62</v>
      </c>
    </row>
    <row r="46" spans="2:13" ht="15.75" thickBot="1">
      <c r="B46" s="79" t="s">
        <v>3</v>
      </c>
      <c r="C46" s="101">
        <f>SUM(D46:F46)</f>
        <v>386</v>
      </c>
      <c r="D46" s="102">
        <f>SUM(D39:D45)</f>
        <v>135</v>
      </c>
      <c r="E46" s="103">
        <f>SUM(E39:E45)</f>
        <v>101</v>
      </c>
      <c r="F46" s="104">
        <f>SUM(F39:F45)</f>
        <v>150</v>
      </c>
      <c r="G46" s="105"/>
      <c r="H46" s="79" t="s">
        <v>3</v>
      </c>
      <c r="I46" s="80">
        <f>SUM(J46:L46)</f>
        <v>404</v>
      </c>
      <c r="J46" s="81">
        <f>SUM(J39:J45)</f>
        <v>165</v>
      </c>
      <c r="K46" s="82">
        <f>SUM(K39:K45)</f>
        <v>76</v>
      </c>
      <c r="L46" s="83">
        <f>SUM(L39:L45)</f>
        <v>163</v>
      </c>
      <c r="M46" s="84"/>
    </row>
    <row r="47" spans="2:13" ht="13.5" thickBot="1">
      <c r="B47" s="85"/>
      <c r="C47" s="86"/>
      <c r="D47" s="106">
        <f>D46/C46</f>
        <v>0.34974093264248707</v>
      </c>
      <c r="E47" s="107">
        <f>E46/C46</f>
        <v>0.2616580310880829</v>
      </c>
      <c r="F47" s="108">
        <f>F46/C46</f>
        <v>0.38860103626943004</v>
      </c>
      <c r="G47" s="109"/>
      <c r="H47" s="85"/>
      <c r="I47" s="86"/>
      <c r="J47" s="87">
        <f>J46/I46</f>
        <v>0.4084158415841584</v>
      </c>
      <c r="K47" s="88">
        <f>K46/I46</f>
        <v>0.18811881188118812</v>
      </c>
      <c r="L47" s="89">
        <f>L46/I46</f>
        <v>0.4034653465346535</v>
      </c>
      <c r="M47" s="90"/>
    </row>
  </sheetData>
  <sheetProtection/>
  <mergeCells count="14">
    <mergeCell ref="H37:L37"/>
    <mergeCell ref="B9:F9"/>
    <mergeCell ref="H23:L23"/>
    <mergeCell ref="B23:F23"/>
    <mergeCell ref="B37:F37"/>
    <mergeCell ref="AA2:AB3"/>
    <mergeCell ref="AA28:AB29"/>
    <mergeCell ref="AA15:AB16"/>
    <mergeCell ref="H9:L9"/>
    <mergeCell ref="N9:R9"/>
    <mergeCell ref="B6:Y7"/>
    <mergeCell ref="T9:X9"/>
    <mergeCell ref="T23:X23"/>
    <mergeCell ref="N23:R23"/>
  </mergeCells>
  <printOptions/>
  <pageMargins left="0.07" right="0.19" top="0.34" bottom="0.14" header="0.5" footer="0.1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Sorrentino</dc:creator>
  <cp:keywords/>
  <dc:description/>
  <cp:lastModifiedBy>pc</cp:lastModifiedBy>
  <cp:lastPrinted>2014-04-20T09:32:27Z</cp:lastPrinted>
  <dcterms:created xsi:type="dcterms:W3CDTF">2005-10-18T20:08:13Z</dcterms:created>
  <dcterms:modified xsi:type="dcterms:W3CDTF">2024-04-29T22:08:37Z</dcterms:modified>
  <cp:category/>
  <cp:version/>
  <cp:contentType/>
  <cp:contentStatus/>
</cp:coreProperties>
</file>